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Carrozz\Desktop\Broker-misc.-comm\Broker-COMM-STRATEGY\Broker-Emails-2017-18\2018\11-7\"/>
    </mc:Choice>
  </mc:AlternateContent>
  <xr:revisionPtr revIDLastSave="0" documentId="8_{39C2A8FE-CB60-475D-8BB3-A653485D96D0}" xr6:coauthVersionLast="31" xr6:coauthVersionMax="31" xr10:uidLastSave="{00000000-0000-0000-0000-000000000000}"/>
  <bookViews>
    <workbookView xWindow="0" yWindow="0" windowWidth="23040" windowHeight="8680" firstSheet="3" activeTab="3" xr2:uid="{00000000-000D-0000-FFFF-FFFF00000000}"/>
  </bookViews>
  <sheets>
    <sheet name="Triple_Options_List" sheetId="1" state="hidden" r:id="rId1"/>
    <sheet name="Dual_Options_List" sheetId="5" state="hidden" r:id="rId2"/>
    <sheet name="Plan_List" sheetId="4" state="hidden" r:id="rId3"/>
    <sheet name="Main" sheetId="2" r:id="rId4"/>
    <sheet name="Create_Dual_Combos" sheetId="7" state="hidden" r:id="rId5"/>
    <sheet name="Create_Triple_Combos" sheetId="6" state="hidden" r:id="rId6"/>
  </sheets>
  <definedNames>
    <definedName name="Dual_Concat">Main!#REF!</definedName>
    <definedName name="Dual_Option">OFFSET(Create_Dual_Combos!$S$8,0,0,Max_Dual,1)</definedName>
    <definedName name="Max_Dual">Create_Dual_Combos!$K$3</definedName>
    <definedName name="Max_Triple">Create_Triple_Combos!$N$3</definedName>
    <definedName name="Plan_Options">Plan_List!$B$3:$B$39</definedName>
    <definedName name="Plan1">Main!$C$12</definedName>
    <definedName name="Plan2">Main!$C$18</definedName>
    <definedName name="_xlnm.Print_Area" localSheetId="3">Main!$C$22:$E$41</definedName>
    <definedName name="_xlnm.Print_Titles" localSheetId="3">Main!$22:$24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8" i="2"/>
  <c r="F8" i="7" l="1"/>
  <c r="E8" i="7"/>
  <c r="C8" i="7"/>
  <c r="D8" i="7" s="1"/>
  <c r="B3" i="7"/>
  <c r="B9" i="7" s="1"/>
  <c r="H8" i="6"/>
  <c r="G8" i="6"/>
  <c r="C8" i="6"/>
  <c r="D8" i="6" s="1"/>
  <c r="B3" i="6"/>
  <c r="B9" i="6" s="1"/>
  <c r="G8" i="7" l="1"/>
  <c r="H8" i="7" s="1"/>
  <c r="E9" i="7"/>
  <c r="C9" i="7"/>
  <c r="B10" i="7"/>
  <c r="F9" i="7"/>
  <c r="D9" i="7"/>
  <c r="D9" i="6"/>
  <c r="B10" i="6"/>
  <c r="G9" i="6"/>
  <c r="C9" i="6"/>
  <c r="H9" i="6"/>
  <c r="I8" i="7" l="1"/>
  <c r="J8" i="7" s="1"/>
  <c r="K8" i="7" s="1"/>
  <c r="G9" i="7"/>
  <c r="H9" i="7" s="1"/>
  <c r="E10" i="7"/>
  <c r="C10" i="7"/>
  <c r="B11" i="7"/>
  <c r="F10" i="7"/>
  <c r="D10" i="7"/>
  <c r="G10" i="6"/>
  <c r="C10" i="6"/>
  <c r="H10" i="6"/>
  <c r="B11" i="6"/>
  <c r="D10" i="6"/>
  <c r="I9" i="7" l="1"/>
  <c r="J9" i="7" s="1"/>
  <c r="K9" i="7" s="1"/>
  <c r="G10" i="7"/>
  <c r="I10" i="7" s="1"/>
  <c r="L8" i="7"/>
  <c r="B12" i="7"/>
  <c r="E11" i="7"/>
  <c r="C11" i="7"/>
  <c r="F11" i="7"/>
  <c r="D11" i="7"/>
  <c r="H11" i="6"/>
  <c r="G11" i="6"/>
  <c r="D11" i="6"/>
  <c r="C11" i="6"/>
  <c r="B12" i="6"/>
  <c r="H10" i="7" l="1"/>
  <c r="J10" i="7" s="1"/>
  <c r="K10" i="7" s="1"/>
  <c r="L10" i="7" s="1"/>
  <c r="G11" i="7"/>
  <c r="H11" i="7" s="1"/>
  <c r="F12" i="7"/>
  <c r="C12" i="7"/>
  <c r="B13" i="7"/>
  <c r="D12" i="7"/>
  <c r="E12" i="7"/>
  <c r="L9" i="7"/>
  <c r="D12" i="6"/>
  <c r="B13" i="6"/>
  <c r="H12" i="6"/>
  <c r="G12" i="6"/>
  <c r="C12" i="6"/>
  <c r="G12" i="7" l="1"/>
  <c r="H12" i="7" s="1"/>
  <c r="I11" i="7"/>
  <c r="J11" i="7" s="1"/>
  <c r="K11" i="7" s="1"/>
  <c r="B14" i="7"/>
  <c r="F13" i="7"/>
  <c r="D13" i="7"/>
  <c r="C13" i="7"/>
  <c r="E13" i="7"/>
  <c r="B14" i="6"/>
  <c r="D13" i="6"/>
  <c r="G13" i="6"/>
  <c r="C13" i="6"/>
  <c r="H13" i="6"/>
  <c r="I12" i="7" l="1"/>
  <c r="J12" i="7" s="1"/>
  <c r="K12" i="7" s="1"/>
  <c r="L12" i="7" s="1"/>
  <c r="G13" i="7"/>
  <c r="H13" i="7" s="1"/>
  <c r="E14" i="7"/>
  <c r="B15" i="7"/>
  <c r="D14" i="7"/>
  <c r="F14" i="7"/>
  <c r="C14" i="7"/>
  <c r="L11" i="7"/>
  <c r="D14" i="6"/>
  <c r="B15" i="6"/>
  <c r="G14" i="6"/>
  <c r="C14" i="6"/>
  <c r="H14" i="6"/>
  <c r="G14" i="7" l="1"/>
  <c r="I14" i="7" s="1"/>
  <c r="I13" i="7"/>
  <c r="J13" i="7" s="1"/>
  <c r="K13" i="7" s="1"/>
  <c r="L13" i="7" s="1"/>
  <c r="B16" i="7"/>
  <c r="F15" i="7"/>
  <c r="D15" i="7"/>
  <c r="C15" i="7"/>
  <c r="E15" i="7"/>
  <c r="D15" i="6"/>
  <c r="B16" i="6"/>
  <c r="H15" i="6"/>
  <c r="C15" i="6"/>
  <c r="G15" i="6"/>
  <c r="H14" i="7" l="1"/>
  <c r="J14" i="7" s="1"/>
  <c r="K14" i="7" s="1"/>
  <c r="L14" i="7" s="1"/>
  <c r="G15" i="7"/>
  <c r="I15" i="7" s="1"/>
  <c r="E16" i="7"/>
  <c r="C16" i="7"/>
  <c r="B17" i="7"/>
  <c r="F16" i="7"/>
  <c r="D16" i="7"/>
  <c r="B17" i="6"/>
  <c r="G16" i="6"/>
  <c r="C16" i="6"/>
  <c r="H16" i="6"/>
  <c r="D16" i="6"/>
  <c r="G16" i="7" l="1"/>
  <c r="H16" i="7" s="1"/>
  <c r="H15" i="7"/>
  <c r="J15" i="7" s="1"/>
  <c r="K15" i="7" s="1"/>
  <c r="B18" i="7"/>
  <c r="F17" i="7"/>
  <c r="D17" i="7"/>
  <c r="E17" i="7"/>
  <c r="C17" i="7"/>
  <c r="D17" i="6"/>
  <c r="B18" i="6"/>
  <c r="G17" i="6"/>
  <c r="H17" i="6"/>
  <c r="C17" i="6"/>
  <c r="G17" i="7" l="1"/>
  <c r="I17" i="7" s="1"/>
  <c r="I16" i="7"/>
  <c r="J16" i="7" s="1"/>
  <c r="K16" i="7" s="1"/>
  <c r="L15" i="7"/>
  <c r="E18" i="7"/>
  <c r="C18" i="7"/>
  <c r="B19" i="7"/>
  <c r="D18" i="7"/>
  <c r="F18" i="7"/>
  <c r="D18" i="6"/>
  <c r="B19" i="6"/>
  <c r="G18" i="6"/>
  <c r="C18" i="6"/>
  <c r="H18" i="6"/>
  <c r="H17" i="7" l="1"/>
  <c r="J17" i="7" s="1"/>
  <c r="K17" i="7" s="1"/>
  <c r="L17" i="7" s="1"/>
  <c r="G18" i="7"/>
  <c r="H18" i="7" s="1"/>
  <c r="L16" i="7"/>
  <c r="B20" i="7"/>
  <c r="F19" i="7"/>
  <c r="D19" i="7"/>
  <c r="G19" i="7" s="1"/>
  <c r="E19" i="7"/>
  <c r="C19" i="7"/>
  <c r="B20" i="6"/>
  <c r="H19" i="6"/>
  <c r="C19" i="6"/>
  <c r="G19" i="6"/>
  <c r="D19" i="6"/>
  <c r="I18" i="7" l="1"/>
  <c r="J18" i="7" s="1"/>
  <c r="K18" i="7" s="1"/>
  <c r="L18" i="7" s="1"/>
  <c r="H19" i="7"/>
  <c r="I19" i="7"/>
  <c r="E20" i="7"/>
  <c r="C20" i="7"/>
  <c r="F20" i="7"/>
  <c r="B21" i="7"/>
  <c r="D20" i="7"/>
  <c r="D20" i="6"/>
  <c r="B21" i="6"/>
  <c r="C20" i="6"/>
  <c r="H20" i="6"/>
  <c r="G20" i="6"/>
  <c r="J19" i="7" l="1"/>
  <c r="K19" i="7" s="1"/>
  <c r="L19" i="7" s="1"/>
  <c r="G20" i="7"/>
  <c r="H20" i="7" s="1"/>
  <c r="B22" i="7"/>
  <c r="F21" i="7"/>
  <c r="D21" i="7"/>
  <c r="E21" i="7"/>
  <c r="C21" i="7"/>
  <c r="B22" i="6"/>
  <c r="G21" i="6"/>
  <c r="C21" i="6"/>
  <c r="H21" i="6"/>
  <c r="D21" i="6"/>
  <c r="I20" i="7" l="1"/>
  <c r="J20" i="7" s="1"/>
  <c r="K20" i="7" s="1"/>
  <c r="L20" i="7" s="1"/>
  <c r="G21" i="7"/>
  <c r="I21" i="7" s="1"/>
  <c r="E22" i="7"/>
  <c r="C22" i="7"/>
  <c r="F22" i="7"/>
  <c r="B23" i="7"/>
  <c r="D22" i="7"/>
  <c r="D22" i="6"/>
  <c r="B23" i="6"/>
  <c r="G22" i="6"/>
  <c r="C22" i="6"/>
  <c r="H22" i="6"/>
  <c r="H21" i="7" l="1"/>
  <c r="J21" i="7" s="1"/>
  <c r="K21" i="7" s="1"/>
  <c r="L21" i="7" s="1"/>
  <c r="G22" i="7"/>
  <c r="I22" i="7" s="1"/>
  <c r="B24" i="7"/>
  <c r="F23" i="7"/>
  <c r="D23" i="7"/>
  <c r="E23" i="7"/>
  <c r="C23" i="7"/>
  <c r="B24" i="6"/>
  <c r="H23" i="6"/>
  <c r="G23" i="6"/>
  <c r="C23" i="6"/>
  <c r="D23" i="6"/>
  <c r="H22" i="7" l="1"/>
  <c r="J22" i="7" s="1"/>
  <c r="K22" i="7" s="1"/>
  <c r="L22" i="7" s="1"/>
  <c r="G23" i="7"/>
  <c r="I23" i="7" s="1"/>
  <c r="E24" i="7"/>
  <c r="C24" i="7"/>
  <c r="B25" i="7"/>
  <c r="D24" i="7"/>
  <c r="F24" i="7"/>
  <c r="D24" i="6"/>
  <c r="B25" i="6"/>
  <c r="G24" i="6"/>
  <c r="H24" i="6"/>
  <c r="C24" i="6"/>
  <c r="H23" i="7" l="1"/>
  <c r="J23" i="7" s="1"/>
  <c r="K23" i="7" s="1"/>
  <c r="L23" i="7" s="1"/>
  <c r="G24" i="7"/>
  <c r="I24" i="7" s="1"/>
  <c r="B26" i="7"/>
  <c r="F25" i="7"/>
  <c r="D25" i="7"/>
  <c r="E25" i="7"/>
  <c r="C25" i="7"/>
  <c r="B26" i="6"/>
  <c r="G25" i="6"/>
  <c r="H25" i="6"/>
  <c r="C25" i="6"/>
  <c r="D25" i="6"/>
  <c r="G25" i="7" l="1"/>
  <c r="I25" i="7" s="1"/>
  <c r="H24" i="7"/>
  <c r="J24" i="7" s="1"/>
  <c r="K24" i="7" s="1"/>
  <c r="L24" i="7" s="1"/>
  <c r="B27" i="7"/>
  <c r="F26" i="7"/>
  <c r="E26" i="7"/>
  <c r="C26" i="7"/>
  <c r="D26" i="7"/>
  <c r="D26" i="6"/>
  <c r="B27" i="6"/>
  <c r="G26" i="6"/>
  <c r="C26" i="6"/>
  <c r="H26" i="6"/>
  <c r="H25" i="7" l="1"/>
  <c r="J25" i="7" s="1"/>
  <c r="K25" i="7" s="1"/>
  <c r="L25" i="7" s="1"/>
  <c r="G26" i="7"/>
  <c r="I26" i="7" s="1"/>
  <c r="B28" i="7"/>
  <c r="F27" i="7"/>
  <c r="D27" i="7"/>
  <c r="C27" i="7"/>
  <c r="E27" i="7"/>
  <c r="B28" i="6"/>
  <c r="H27" i="6"/>
  <c r="G27" i="6"/>
  <c r="C27" i="6"/>
  <c r="D27" i="6"/>
  <c r="H26" i="7" l="1"/>
  <c r="J26" i="7" s="1"/>
  <c r="K26" i="7" s="1"/>
  <c r="L26" i="7" s="1"/>
  <c r="G27" i="7"/>
  <c r="I27" i="7" s="1"/>
  <c r="B29" i="7"/>
  <c r="F28" i="7"/>
  <c r="D28" i="7"/>
  <c r="C28" i="7"/>
  <c r="E28" i="7"/>
  <c r="D28" i="6"/>
  <c r="B29" i="6"/>
  <c r="H28" i="6"/>
  <c r="G28" i="6"/>
  <c r="C28" i="6"/>
  <c r="H27" i="7" l="1"/>
  <c r="J27" i="7" s="1"/>
  <c r="K27" i="7" s="1"/>
  <c r="G28" i="7"/>
  <c r="H28" i="7" s="1"/>
  <c r="B30" i="7"/>
  <c r="F29" i="7"/>
  <c r="D29" i="7"/>
  <c r="E29" i="7"/>
  <c r="C29" i="7"/>
  <c r="B30" i="6"/>
  <c r="G29" i="6"/>
  <c r="C29" i="6"/>
  <c r="H29" i="6"/>
  <c r="D29" i="6"/>
  <c r="I28" i="7" l="1"/>
  <c r="J28" i="7" s="1"/>
  <c r="K28" i="7" s="1"/>
  <c r="G29" i="7"/>
  <c r="H29" i="7" s="1"/>
  <c r="L27" i="7"/>
  <c r="B31" i="7"/>
  <c r="F30" i="7"/>
  <c r="D30" i="7"/>
  <c r="E30" i="7"/>
  <c r="C30" i="7"/>
  <c r="B31" i="6"/>
  <c r="G30" i="6"/>
  <c r="C30" i="6"/>
  <c r="H30" i="6"/>
  <c r="D30" i="6"/>
  <c r="I29" i="7" l="1"/>
  <c r="J29" i="7" s="1"/>
  <c r="K29" i="7" s="1"/>
  <c r="L29" i="7" s="1"/>
  <c r="G30" i="7"/>
  <c r="H30" i="7" s="1"/>
  <c r="L28" i="7"/>
  <c r="B32" i="7"/>
  <c r="F31" i="7"/>
  <c r="D31" i="7"/>
  <c r="C31" i="7"/>
  <c r="E31" i="7"/>
  <c r="B32" i="6"/>
  <c r="H31" i="6"/>
  <c r="C31" i="6"/>
  <c r="G31" i="6"/>
  <c r="D31" i="6"/>
  <c r="G31" i="7" l="1"/>
  <c r="I31" i="7" s="1"/>
  <c r="I30" i="7"/>
  <c r="J30" i="7" s="1"/>
  <c r="K30" i="7" s="1"/>
  <c r="B33" i="7"/>
  <c r="F32" i="7"/>
  <c r="D32" i="7"/>
  <c r="C32" i="7"/>
  <c r="E32" i="7"/>
  <c r="B33" i="6"/>
  <c r="G32" i="6"/>
  <c r="H32" i="6"/>
  <c r="C32" i="6"/>
  <c r="D32" i="6"/>
  <c r="D33" i="6" s="1"/>
  <c r="H31" i="7" l="1"/>
  <c r="J31" i="7" s="1"/>
  <c r="K31" i="7" s="1"/>
  <c r="G32" i="7"/>
  <c r="I32" i="7" s="1"/>
  <c r="L30" i="7"/>
  <c r="B34" i="7"/>
  <c r="F33" i="7"/>
  <c r="D33" i="7"/>
  <c r="E33" i="7"/>
  <c r="C33" i="7"/>
  <c r="B34" i="6"/>
  <c r="G33" i="6"/>
  <c r="H33" i="6"/>
  <c r="C33" i="6"/>
  <c r="H32" i="7" l="1"/>
  <c r="J32" i="7" s="1"/>
  <c r="K32" i="7" s="1"/>
  <c r="L32" i="7" s="1"/>
  <c r="G33" i="7"/>
  <c r="L31" i="7"/>
  <c r="B35" i="7"/>
  <c r="F34" i="7"/>
  <c r="D34" i="7"/>
  <c r="C34" i="7"/>
  <c r="E34" i="7"/>
  <c r="D34" i="6"/>
  <c r="B35" i="6"/>
  <c r="G34" i="6"/>
  <c r="C34" i="6"/>
  <c r="H34" i="6"/>
  <c r="H33" i="7" l="1"/>
  <c r="I33" i="7"/>
  <c r="G34" i="7"/>
  <c r="H34" i="7" s="1"/>
  <c r="F35" i="7"/>
  <c r="D35" i="7"/>
  <c r="E35" i="7"/>
  <c r="C35" i="7"/>
  <c r="B36" i="7"/>
  <c r="B36" i="6"/>
  <c r="H35" i="6"/>
  <c r="C35" i="6"/>
  <c r="G35" i="6"/>
  <c r="D35" i="6"/>
  <c r="I34" i="7" l="1"/>
  <c r="J34" i="7" s="1"/>
  <c r="K34" i="7" s="1"/>
  <c r="J33" i="7"/>
  <c r="K33" i="7" s="1"/>
  <c r="L33" i="7" s="1"/>
  <c r="G35" i="7"/>
  <c r="I35" i="7" s="1"/>
  <c r="B37" i="7"/>
  <c r="D36" i="7"/>
  <c r="F36" i="7"/>
  <c r="C36" i="7"/>
  <c r="E36" i="7"/>
  <c r="B37" i="6"/>
  <c r="C36" i="6"/>
  <c r="H36" i="6"/>
  <c r="G36" i="6"/>
  <c r="D36" i="6"/>
  <c r="L34" i="7" l="1"/>
  <c r="G36" i="7"/>
  <c r="I36" i="7" s="1"/>
  <c r="H35" i="7"/>
  <c r="J35" i="7" s="1"/>
  <c r="K35" i="7" s="1"/>
  <c r="L35" i="7" s="1"/>
  <c r="E37" i="7"/>
  <c r="C37" i="7"/>
  <c r="B38" i="7"/>
  <c r="D37" i="7"/>
  <c r="F37" i="7"/>
  <c r="B38" i="6"/>
  <c r="G37" i="6"/>
  <c r="C37" i="6"/>
  <c r="H37" i="6"/>
  <c r="D37" i="6"/>
  <c r="H36" i="7" l="1"/>
  <c r="J36" i="7" s="1"/>
  <c r="K36" i="7" s="1"/>
  <c r="L36" i="7" s="1"/>
  <c r="G37" i="7"/>
  <c r="H37" i="7" s="1"/>
  <c r="E38" i="7"/>
  <c r="B39" i="7"/>
  <c r="D38" i="7"/>
  <c r="F38" i="7"/>
  <c r="C38" i="7"/>
  <c r="B39" i="6"/>
  <c r="G38" i="6"/>
  <c r="C38" i="6"/>
  <c r="H38" i="6"/>
  <c r="D38" i="6"/>
  <c r="I37" i="7" l="1"/>
  <c r="J37" i="7" s="1"/>
  <c r="K37" i="7" s="1"/>
  <c r="L37" i="7" s="1"/>
  <c r="G38" i="7"/>
  <c r="I38" i="7" s="1"/>
  <c r="E39" i="7"/>
  <c r="C39" i="7"/>
  <c r="B40" i="7"/>
  <c r="D39" i="7"/>
  <c r="F39" i="7"/>
  <c r="B40" i="6"/>
  <c r="H39" i="6"/>
  <c r="G39" i="6"/>
  <c r="C39" i="6"/>
  <c r="D39" i="6"/>
  <c r="H38" i="7" l="1"/>
  <c r="J38" i="7" s="1"/>
  <c r="K38" i="7" s="1"/>
  <c r="L38" i="7" s="1"/>
  <c r="G39" i="7"/>
  <c r="I39" i="7" s="1"/>
  <c r="E40" i="7"/>
  <c r="C40" i="7"/>
  <c r="F40" i="7"/>
  <c r="B41" i="7"/>
  <c r="D40" i="7"/>
  <c r="B41" i="6"/>
  <c r="G40" i="6"/>
  <c r="H40" i="6"/>
  <c r="C40" i="6"/>
  <c r="D40" i="6"/>
  <c r="G40" i="7" l="1"/>
  <c r="I40" i="7" s="1"/>
  <c r="H39" i="7"/>
  <c r="J39" i="7" s="1"/>
  <c r="K39" i="7" s="1"/>
  <c r="L39" i="7" s="1"/>
  <c r="E41" i="7"/>
  <c r="C41" i="7"/>
  <c r="F41" i="7"/>
  <c r="B42" i="7"/>
  <c r="D41" i="7"/>
  <c r="D41" i="6"/>
  <c r="B42" i="6"/>
  <c r="G41" i="6"/>
  <c r="H41" i="6"/>
  <c r="C41" i="6"/>
  <c r="H40" i="7" l="1"/>
  <c r="J40" i="7" s="1"/>
  <c r="K40" i="7" s="1"/>
  <c r="L40" i="7" s="1"/>
  <c r="G41" i="7"/>
  <c r="H41" i="7" s="1"/>
  <c r="E42" i="7"/>
  <c r="C42" i="7"/>
  <c r="B43" i="7"/>
  <c r="D42" i="7"/>
  <c r="F42" i="7"/>
  <c r="B43" i="6"/>
  <c r="G42" i="6"/>
  <c r="C42" i="6"/>
  <c r="H42" i="6"/>
  <c r="D42" i="6"/>
  <c r="I41" i="7" l="1"/>
  <c r="J41" i="7" s="1"/>
  <c r="K41" i="7" s="1"/>
  <c r="G42" i="7"/>
  <c r="I42" i="7" s="1"/>
  <c r="E43" i="7"/>
  <c r="C43" i="7"/>
  <c r="B44" i="7"/>
  <c r="D43" i="7"/>
  <c r="F43" i="7"/>
  <c r="D43" i="6"/>
  <c r="B44" i="6"/>
  <c r="H43" i="6"/>
  <c r="G43" i="6"/>
  <c r="C43" i="6"/>
  <c r="G43" i="7" l="1"/>
  <c r="H43" i="7" s="1"/>
  <c r="H42" i="7"/>
  <c r="J42" i="7" s="1"/>
  <c r="K42" i="7" s="1"/>
  <c r="E44" i="7"/>
  <c r="C44" i="7"/>
  <c r="F44" i="7"/>
  <c r="B45" i="7"/>
  <c r="D44" i="7"/>
  <c r="L41" i="7"/>
  <c r="D44" i="6"/>
  <c r="B45" i="6"/>
  <c r="O45" i="6" s="1"/>
  <c r="H44" i="6"/>
  <c r="C44" i="6"/>
  <c r="G44" i="6"/>
  <c r="I43" i="7" l="1"/>
  <c r="J43" i="7" s="1"/>
  <c r="K43" i="7" s="1"/>
  <c r="G44" i="7"/>
  <c r="I44" i="7" s="1"/>
  <c r="K45" i="7"/>
  <c r="J45" i="7"/>
  <c r="H45" i="7"/>
  <c r="I45" i="7"/>
  <c r="G45" i="7"/>
  <c r="L42" i="7"/>
  <c r="L45" i="7"/>
  <c r="E45" i="7"/>
  <c r="C45" i="7"/>
  <c r="B46" i="7"/>
  <c r="F45" i="7"/>
  <c r="D45" i="7"/>
  <c r="N45" i="6"/>
  <c r="M45" i="6"/>
  <c r="K45" i="6"/>
  <c r="J45" i="6"/>
  <c r="L45" i="6"/>
  <c r="B46" i="6"/>
  <c r="O46" i="6" s="1"/>
  <c r="F45" i="6"/>
  <c r="G45" i="6"/>
  <c r="C45" i="6"/>
  <c r="I45" i="6"/>
  <c r="D45" i="6"/>
  <c r="E45" i="6"/>
  <c r="H45" i="6"/>
  <c r="H44" i="7" l="1"/>
  <c r="J44" i="7" s="1"/>
  <c r="K44" i="7" s="1"/>
  <c r="I46" i="7"/>
  <c r="K46" i="7"/>
  <c r="G46" i="7"/>
  <c r="J46" i="7"/>
  <c r="H46" i="7"/>
  <c r="L43" i="7"/>
  <c r="L46" i="7"/>
  <c r="E46" i="7"/>
  <c r="C46" i="7"/>
  <c r="B47" i="7"/>
  <c r="F46" i="7"/>
  <c r="D46" i="7"/>
  <c r="N46" i="6"/>
  <c r="M46" i="6"/>
  <c r="K46" i="6"/>
  <c r="J46" i="6"/>
  <c r="L46" i="6"/>
  <c r="B47" i="6"/>
  <c r="O47" i="6" s="1"/>
  <c r="G46" i="6"/>
  <c r="C46" i="6"/>
  <c r="H46" i="6"/>
  <c r="F46" i="6"/>
  <c r="E46" i="6"/>
  <c r="I46" i="6"/>
  <c r="D46" i="6"/>
  <c r="H47" i="7" l="1"/>
  <c r="G47" i="7"/>
  <c r="K47" i="7"/>
  <c r="J47" i="7"/>
  <c r="I47" i="7"/>
  <c r="L44" i="7"/>
  <c r="L47" i="7"/>
  <c r="E47" i="7"/>
  <c r="C47" i="7"/>
  <c r="D47" i="7"/>
  <c r="B48" i="7"/>
  <c r="F47" i="7"/>
  <c r="N47" i="6"/>
  <c r="M47" i="6"/>
  <c r="K47" i="6"/>
  <c r="J47" i="6"/>
  <c r="L47" i="6"/>
  <c r="B48" i="6"/>
  <c r="O48" i="6" s="1"/>
  <c r="H47" i="6"/>
  <c r="E47" i="6"/>
  <c r="I47" i="6"/>
  <c r="C47" i="6"/>
  <c r="G47" i="6"/>
  <c r="D47" i="6"/>
  <c r="F47" i="6"/>
  <c r="J48" i="7" l="1"/>
  <c r="G48" i="7"/>
  <c r="I48" i="7"/>
  <c r="K48" i="7"/>
  <c r="H48" i="7"/>
  <c r="L48" i="7"/>
  <c r="E48" i="7"/>
  <c r="C48" i="7"/>
  <c r="D48" i="7"/>
  <c r="B49" i="7"/>
  <c r="F48" i="7"/>
  <c r="N48" i="6"/>
  <c r="M48" i="6"/>
  <c r="K48" i="6"/>
  <c r="J48" i="6"/>
  <c r="L48" i="6"/>
  <c r="B49" i="6"/>
  <c r="O49" i="6" s="1"/>
  <c r="I48" i="6"/>
  <c r="D48" i="6"/>
  <c r="G48" i="6"/>
  <c r="E48" i="6"/>
  <c r="H48" i="6"/>
  <c r="F48" i="6"/>
  <c r="C48" i="6"/>
  <c r="K49" i="7" l="1"/>
  <c r="H49" i="7"/>
  <c r="I49" i="7"/>
  <c r="G49" i="7"/>
  <c r="J49" i="7"/>
  <c r="L49" i="7"/>
  <c r="E49" i="7"/>
  <c r="C49" i="7"/>
  <c r="B50" i="7"/>
  <c r="F49" i="7"/>
  <c r="D49" i="7"/>
  <c r="N49" i="6"/>
  <c r="M49" i="6"/>
  <c r="K49" i="6"/>
  <c r="J49" i="6"/>
  <c r="L49" i="6"/>
  <c r="B50" i="6"/>
  <c r="O50" i="6" s="1"/>
  <c r="F49" i="6"/>
  <c r="G49" i="6"/>
  <c r="H49" i="6"/>
  <c r="D49" i="6"/>
  <c r="I49" i="6"/>
  <c r="E49" i="6"/>
  <c r="C49" i="6"/>
  <c r="I50" i="7" l="1"/>
  <c r="K50" i="7"/>
  <c r="J50" i="7"/>
  <c r="H50" i="7"/>
  <c r="G50" i="7"/>
  <c r="L50" i="7"/>
  <c r="E50" i="7"/>
  <c r="C50" i="7"/>
  <c r="B51" i="7"/>
  <c r="F50" i="7"/>
  <c r="D50" i="7"/>
  <c r="N50" i="6"/>
  <c r="M50" i="6"/>
  <c r="K50" i="6"/>
  <c r="J50" i="6"/>
  <c r="L50" i="6"/>
  <c r="B51" i="6"/>
  <c r="O51" i="6" s="1"/>
  <c r="G50" i="6"/>
  <c r="C50" i="6"/>
  <c r="H50" i="6"/>
  <c r="I50" i="6"/>
  <c r="F50" i="6"/>
  <c r="D50" i="6"/>
  <c r="E50" i="6"/>
  <c r="H51" i="7" l="1"/>
  <c r="K51" i="7"/>
  <c r="G51" i="7"/>
  <c r="J51" i="7"/>
  <c r="I51" i="7"/>
  <c r="L51" i="7"/>
  <c r="E51" i="7"/>
  <c r="C51" i="7"/>
  <c r="D51" i="7"/>
  <c r="B52" i="7"/>
  <c r="F51" i="7"/>
  <c r="N51" i="6"/>
  <c r="M51" i="6"/>
  <c r="K51" i="6"/>
  <c r="J51" i="6"/>
  <c r="L51" i="6"/>
  <c r="B52" i="6"/>
  <c r="O52" i="6" s="1"/>
  <c r="H51" i="6"/>
  <c r="E51" i="6"/>
  <c r="I51" i="6"/>
  <c r="C51" i="6"/>
  <c r="G51" i="6"/>
  <c r="F51" i="6"/>
  <c r="D51" i="6"/>
  <c r="J52" i="7" l="1"/>
  <c r="G52" i="7"/>
  <c r="K52" i="7"/>
  <c r="H52" i="7"/>
  <c r="I52" i="7"/>
  <c r="L52" i="7"/>
  <c r="E52" i="7"/>
  <c r="C52" i="7"/>
  <c r="D52" i="7"/>
  <c r="F52" i="7"/>
  <c r="B53" i="7"/>
  <c r="N52" i="6"/>
  <c r="M52" i="6"/>
  <c r="K52" i="6"/>
  <c r="J52" i="6"/>
  <c r="L52" i="6"/>
  <c r="B53" i="6"/>
  <c r="O53" i="6" s="1"/>
  <c r="I52" i="6"/>
  <c r="D52" i="6"/>
  <c r="C52" i="6"/>
  <c r="E52" i="6"/>
  <c r="H52" i="6"/>
  <c r="G52" i="6"/>
  <c r="F52" i="6"/>
  <c r="K53" i="7" l="1"/>
  <c r="I53" i="7"/>
  <c r="G53" i="7"/>
  <c r="J53" i="7"/>
  <c r="H53" i="7"/>
  <c r="L53" i="7"/>
  <c r="E53" i="7"/>
  <c r="C53" i="7"/>
  <c r="B54" i="7"/>
  <c r="F53" i="7"/>
  <c r="D53" i="7"/>
  <c r="N53" i="6"/>
  <c r="M53" i="6"/>
  <c r="K53" i="6"/>
  <c r="J53" i="6"/>
  <c r="L53" i="6"/>
  <c r="B54" i="6"/>
  <c r="O54" i="6" s="1"/>
  <c r="F53" i="6"/>
  <c r="G53" i="6"/>
  <c r="E53" i="6"/>
  <c r="I53" i="6"/>
  <c r="C53" i="6"/>
  <c r="D53" i="6"/>
  <c r="H53" i="6"/>
  <c r="I54" i="7" l="1"/>
  <c r="H54" i="7"/>
  <c r="K54" i="7"/>
  <c r="G54" i="7"/>
  <c r="J54" i="7"/>
  <c r="L54" i="7"/>
  <c r="E54" i="7"/>
  <c r="C54" i="7"/>
  <c r="B55" i="7"/>
  <c r="F54" i="7"/>
  <c r="D54" i="7"/>
  <c r="N54" i="6"/>
  <c r="M54" i="6"/>
  <c r="K54" i="6"/>
  <c r="J54" i="6"/>
  <c r="L54" i="6"/>
  <c r="B55" i="6"/>
  <c r="O55" i="6" s="1"/>
  <c r="G54" i="6"/>
  <c r="C54" i="6"/>
  <c r="H54" i="6"/>
  <c r="D54" i="6"/>
  <c r="E54" i="6"/>
  <c r="F54" i="6"/>
  <c r="I54" i="6"/>
  <c r="H55" i="7" l="1"/>
  <c r="J55" i="7"/>
  <c r="I55" i="7"/>
  <c r="K55" i="7"/>
  <c r="G55" i="7"/>
  <c r="L55" i="7"/>
  <c r="E55" i="7"/>
  <c r="C55" i="7"/>
  <c r="D55" i="7"/>
  <c r="B56" i="7"/>
  <c r="F55" i="7"/>
  <c r="N55" i="6"/>
  <c r="M55" i="6"/>
  <c r="K55" i="6"/>
  <c r="J55" i="6"/>
  <c r="L55" i="6"/>
  <c r="B56" i="6"/>
  <c r="O56" i="6" s="1"/>
  <c r="H55" i="6"/>
  <c r="E55" i="6"/>
  <c r="I55" i="6"/>
  <c r="F55" i="6"/>
  <c r="G55" i="6"/>
  <c r="D55" i="6"/>
  <c r="C55" i="6"/>
  <c r="J56" i="7" l="1"/>
  <c r="G56" i="7"/>
  <c r="K56" i="7"/>
  <c r="K3" i="7" s="1"/>
  <c r="H56" i="7"/>
  <c r="I56" i="7"/>
  <c r="L56" i="7"/>
  <c r="E56" i="7"/>
  <c r="C56" i="7"/>
  <c r="D56" i="7"/>
  <c r="F56" i="7"/>
  <c r="N56" i="6"/>
  <c r="M56" i="6"/>
  <c r="K56" i="6"/>
  <c r="J56" i="6"/>
  <c r="L56" i="6"/>
  <c r="I56" i="6"/>
  <c r="D56" i="6"/>
  <c r="G56" i="6"/>
  <c r="F56" i="6"/>
  <c r="H56" i="6"/>
  <c r="C56" i="6"/>
  <c r="E56" i="6"/>
  <c r="Q8" i="7" l="1"/>
  <c r="R8" i="7" l="1"/>
  <c r="S8" i="7"/>
  <c r="Q9" i="7"/>
  <c r="S9" i="7" l="1"/>
  <c r="R9" i="7"/>
  <c r="Q10" i="7"/>
  <c r="Q11" i="7" l="1"/>
  <c r="R10" i="7"/>
  <c r="S10" i="7"/>
  <c r="Q12" i="7" l="1"/>
  <c r="R11" i="7"/>
  <c r="S11" i="7"/>
  <c r="Q13" i="7" l="1"/>
  <c r="S12" i="7"/>
  <c r="R12" i="7"/>
  <c r="R13" i="7" l="1"/>
  <c r="Q14" i="7"/>
  <c r="S13" i="7"/>
  <c r="Q15" i="7" l="1"/>
  <c r="S14" i="7"/>
  <c r="R14" i="7"/>
  <c r="R15" i="7" l="1"/>
  <c r="S15" i="7"/>
  <c r="Q16" i="7"/>
  <c r="Q17" i="7" l="1"/>
  <c r="R16" i="7"/>
  <c r="S16" i="7"/>
  <c r="S17" i="7" l="1"/>
  <c r="R17" i="7"/>
  <c r="Q18" i="7"/>
  <c r="Q19" i="7" l="1"/>
  <c r="R18" i="7"/>
  <c r="S18" i="7"/>
  <c r="E40" i="6" l="1"/>
  <c r="E8" i="6"/>
  <c r="F8" i="6" s="1"/>
  <c r="E12" i="6"/>
  <c r="E37" i="6"/>
  <c r="E22" i="6"/>
  <c r="E10" i="6"/>
  <c r="E19" i="6"/>
  <c r="E20" i="6"/>
  <c r="E14" i="6"/>
  <c r="E42" i="6"/>
  <c r="E17" i="6"/>
  <c r="E31" i="6"/>
  <c r="E28" i="6"/>
  <c r="E26" i="6"/>
  <c r="E27" i="6"/>
  <c r="E25" i="6"/>
  <c r="E43" i="6"/>
  <c r="E36" i="6"/>
  <c r="E38" i="6"/>
  <c r="E9" i="6"/>
  <c r="E33" i="6"/>
  <c r="E11" i="6"/>
  <c r="E44" i="6"/>
  <c r="E15" i="6"/>
  <c r="E16" i="6"/>
  <c r="E41" i="6"/>
  <c r="E34" i="6"/>
  <c r="E13" i="6"/>
  <c r="E23" i="6"/>
  <c r="E24" i="6"/>
  <c r="E18" i="6"/>
  <c r="E21" i="6"/>
  <c r="E39" i="6"/>
  <c r="E32" i="6"/>
  <c r="E30" i="6"/>
  <c r="E35" i="6"/>
  <c r="E29" i="6"/>
  <c r="S19" i="7"/>
  <c r="R19" i="7"/>
  <c r="Q20" i="7"/>
  <c r="I8" i="6" l="1"/>
  <c r="F9" i="6"/>
  <c r="Q21" i="7"/>
  <c r="R20" i="7"/>
  <c r="S20" i="7"/>
  <c r="I9" i="6" l="1"/>
  <c r="F10" i="6"/>
  <c r="J8" i="6"/>
  <c r="K8" i="6"/>
  <c r="S21" i="7"/>
  <c r="R21" i="7"/>
  <c r="Q22" i="7"/>
  <c r="L8" i="6" l="1"/>
  <c r="M8" i="6" s="1"/>
  <c r="N8" i="6" s="1"/>
  <c r="I10" i="6"/>
  <c r="F11" i="6"/>
  <c r="J9" i="6"/>
  <c r="K9" i="6"/>
  <c r="Q23" i="7"/>
  <c r="R22" i="7"/>
  <c r="S22" i="7"/>
  <c r="O8" i="6" l="1"/>
  <c r="L9" i="6"/>
  <c r="M9" i="6" s="1"/>
  <c r="N9" i="6" s="1"/>
  <c r="O9" i="6" s="1"/>
  <c r="F12" i="6"/>
  <c r="I11" i="6"/>
  <c r="J10" i="6"/>
  <c r="K10" i="6"/>
  <c r="S23" i="7"/>
  <c r="R23" i="7"/>
  <c r="Q24" i="7"/>
  <c r="L10" i="6" l="1"/>
  <c r="M10" i="6" s="1"/>
  <c r="N10" i="6" s="1"/>
  <c r="O10" i="6" s="1"/>
  <c r="J11" i="6"/>
  <c r="K11" i="6"/>
  <c r="F13" i="6"/>
  <c r="I12" i="6"/>
  <c r="Q25" i="7"/>
  <c r="R24" i="7"/>
  <c r="S24" i="7"/>
  <c r="L11" i="6" l="1"/>
  <c r="M11" i="6" s="1"/>
  <c r="N11" i="6" s="1"/>
  <c r="O11" i="6" s="1"/>
  <c r="F14" i="6"/>
  <c r="I13" i="6"/>
  <c r="J12" i="6"/>
  <c r="K12" i="6"/>
  <c r="Q26" i="7"/>
  <c r="S25" i="7"/>
  <c r="R25" i="7"/>
  <c r="L12" i="6" l="1"/>
  <c r="M12" i="6" s="1"/>
  <c r="N12" i="6" s="1"/>
  <c r="J13" i="6"/>
  <c r="K13" i="6"/>
  <c r="I14" i="6"/>
  <c r="F15" i="6"/>
  <c r="Q27" i="7"/>
  <c r="R26" i="7"/>
  <c r="S26" i="7"/>
  <c r="L13" i="6" l="1"/>
  <c r="M13" i="6" s="1"/>
  <c r="N13" i="6" s="1"/>
  <c r="O13" i="6" s="1"/>
  <c r="O12" i="6"/>
  <c r="J14" i="6"/>
  <c r="K14" i="6"/>
  <c r="I15" i="6"/>
  <c r="F16" i="6"/>
  <c r="Q28" i="7"/>
  <c r="S27" i="7"/>
  <c r="R27" i="7"/>
  <c r="L14" i="6" l="1"/>
  <c r="M14" i="6" s="1"/>
  <c r="N14" i="6" s="1"/>
  <c r="O14" i="6" s="1"/>
  <c r="J15" i="6"/>
  <c r="K15" i="6"/>
  <c r="I16" i="6"/>
  <c r="F17" i="6"/>
  <c r="Q29" i="7"/>
  <c r="S28" i="7"/>
  <c r="R28" i="7"/>
  <c r="L15" i="6" l="1"/>
  <c r="M15" i="6" s="1"/>
  <c r="N15" i="6" s="1"/>
  <c r="J16" i="6"/>
  <c r="K16" i="6"/>
  <c r="I17" i="6"/>
  <c r="F18" i="6"/>
  <c r="Q30" i="7"/>
  <c r="R29" i="7"/>
  <c r="S29" i="7"/>
  <c r="O15" i="6" l="1"/>
  <c r="L16" i="6"/>
  <c r="M16" i="6" s="1"/>
  <c r="N16" i="6" s="1"/>
  <c r="O16" i="6" s="1"/>
  <c r="J17" i="6"/>
  <c r="K17" i="6"/>
  <c r="F19" i="6"/>
  <c r="I18" i="6"/>
  <c r="Q31" i="7"/>
  <c r="R30" i="7"/>
  <c r="S30" i="7"/>
  <c r="L17" i="6" l="1"/>
  <c r="M17" i="6" s="1"/>
  <c r="N17" i="6" s="1"/>
  <c r="O17" i="6" s="1"/>
  <c r="F20" i="6"/>
  <c r="I19" i="6"/>
  <c r="J18" i="6"/>
  <c r="K18" i="6"/>
  <c r="Q32" i="7"/>
  <c r="S31" i="7"/>
  <c r="R31" i="7"/>
  <c r="L18" i="6" l="1"/>
  <c r="M18" i="6" s="1"/>
  <c r="N18" i="6" s="1"/>
  <c r="O18" i="6" s="1"/>
  <c r="J19" i="6"/>
  <c r="K19" i="6"/>
  <c r="F21" i="6"/>
  <c r="I20" i="6"/>
  <c r="Q33" i="7"/>
  <c r="S32" i="7"/>
  <c r="R32" i="7"/>
  <c r="L19" i="6" l="1"/>
  <c r="M19" i="6" s="1"/>
  <c r="N19" i="6" s="1"/>
  <c r="O19" i="6" s="1"/>
  <c r="I21" i="6"/>
  <c r="F22" i="6"/>
  <c r="K20" i="6"/>
  <c r="J20" i="6"/>
  <c r="S33" i="7"/>
  <c r="Q34" i="7"/>
  <c r="R33" i="7"/>
  <c r="L20" i="6" l="1"/>
  <c r="M20" i="6" s="1"/>
  <c r="N20" i="6" s="1"/>
  <c r="O20" i="6" s="1"/>
  <c r="F23" i="6"/>
  <c r="I22" i="6"/>
  <c r="J21" i="6"/>
  <c r="K21" i="6"/>
  <c r="R34" i="7"/>
  <c r="Q35" i="7"/>
  <c r="S34" i="7"/>
  <c r="L21" i="6" l="1"/>
  <c r="M21" i="6" s="1"/>
  <c r="N21" i="6" s="1"/>
  <c r="O21" i="6" s="1"/>
  <c r="J22" i="6"/>
  <c r="K22" i="6"/>
  <c r="F24" i="6"/>
  <c r="I23" i="6"/>
  <c r="S35" i="7"/>
  <c r="Q36" i="7"/>
  <c r="R35" i="7"/>
  <c r="L22" i="6" l="1"/>
  <c r="M22" i="6" s="1"/>
  <c r="N22" i="6" s="1"/>
  <c r="O22" i="6" s="1"/>
  <c r="I24" i="6"/>
  <c r="F25" i="6"/>
  <c r="J23" i="6"/>
  <c r="K23" i="6"/>
  <c r="R36" i="7"/>
  <c r="S36" i="7"/>
  <c r="Q37" i="7"/>
  <c r="I25" i="6" l="1"/>
  <c r="F26" i="6"/>
  <c r="L23" i="6"/>
  <c r="M23" i="6" s="1"/>
  <c r="N23" i="6" s="1"/>
  <c r="O23" i="6" s="1"/>
  <c r="K24" i="6"/>
  <c r="J24" i="6"/>
  <c r="S37" i="7"/>
  <c r="Q38" i="7"/>
  <c r="R37" i="7"/>
  <c r="L24" i="6" l="1"/>
  <c r="M24" i="6" s="1"/>
  <c r="N24" i="6" s="1"/>
  <c r="O24" i="6" s="1"/>
  <c r="F27" i="6"/>
  <c r="I26" i="6"/>
  <c r="J25" i="6"/>
  <c r="K25" i="6"/>
  <c r="R38" i="7"/>
  <c r="Q39" i="7"/>
  <c r="S38" i="7"/>
  <c r="L25" i="6" l="1"/>
  <c r="M25" i="6" s="1"/>
  <c r="N25" i="6" s="1"/>
  <c r="O25" i="6" s="1"/>
  <c r="K26" i="6"/>
  <c r="J26" i="6"/>
  <c r="F28" i="6"/>
  <c r="I27" i="6"/>
  <c r="R39" i="7"/>
  <c r="S39" i="7"/>
  <c r="Q40" i="7"/>
  <c r="L26" i="6" l="1"/>
  <c r="M26" i="6" s="1"/>
  <c r="N26" i="6" s="1"/>
  <c r="O26" i="6" s="1"/>
  <c r="F29" i="6"/>
  <c r="I28" i="6"/>
  <c r="J27" i="6"/>
  <c r="K27" i="6"/>
  <c r="S40" i="7"/>
  <c r="R40" i="7"/>
  <c r="Q41" i="7"/>
  <c r="L27" i="6" l="1"/>
  <c r="M27" i="6" s="1"/>
  <c r="N27" i="6" s="1"/>
  <c r="O27" i="6" s="1"/>
  <c r="K28" i="6"/>
  <c r="J28" i="6"/>
  <c r="I29" i="6"/>
  <c r="F30" i="6"/>
  <c r="R41" i="7"/>
  <c r="S41" i="7"/>
  <c r="Q42" i="7"/>
  <c r="L28" i="6" l="1"/>
  <c r="M28" i="6" s="1"/>
  <c r="N28" i="6" s="1"/>
  <c r="O28" i="6" s="1"/>
  <c r="J29" i="6"/>
  <c r="K29" i="6"/>
  <c r="I30" i="6"/>
  <c r="F31" i="6"/>
  <c r="S42" i="7"/>
  <c r="R42" i="7"/>
  <c r="Q43" i="7"/>
  <c r="L29" i="6" l="1"/>
  <c r="M29" i="6" s="1"/>
  <c r="N29" i="6" s="1"/>
  <c r="O29" i="6" s="1"/>
  <c r="J30" i="6"/>
  <c r="K30" i="6"/>
  <c r="F32" i="6"/>
  <c r="I31" i="6"/>
  <c r="R43" i="7"/>
  <c r="S43" i="7"/>
  <c r="Q44" i="7"/>
  <c r="L30" i="6" l="1"/>
  <c r="M30" i="6" s="1"/>
  <c r="N30" i="6" s="1"/>
  <c r="O30" i="6" s="1"/>
  <c r="I32" i="6"/>
  <c r="F33" i="6"/>
  <c r="J31" i="6"/>
  <c r="K31" i="6"/>
  <c r="S44" i="7"/>
  <c r="R44" i="7"/>
  <c r="L31" i="6" l="1"/>
  <c r="M31" i="6" s="1"/>
  <c r="N31" i="6" s="1"/>
  <c r="O31" i="6" s="1"/>
  <c r="F34" i="6"/>
  <c r="I33" i="6"/>
  <c r="J32" i="6"/>
  <c r="K32" i="6"/>
  <c r="L32" i="6" l="1"/>
  <c r="M32" i="6" s="1"/>
  <c r="N32" i="6" s="1"/>
  <c r="O32" i="6" s="1"/>
  <c r="J33" i="6"/>
  <c r="K33" i="6"/>
  <c r="F35" i="6"/>
  <c r="I34" i="6"/>
  <c r="L33" i="6" l="1"/>
  <c r="M33" i="6" s="1"/>
  <c r="N33" i="6" s="1"/>
  <c r="O33" i="6" s="1"/>
  <c r="I35" i="6"/>
  <c r="F36" i="6"/>
  <c r="K34" i="6"/>
  <c r="J34" i="6"/>
  <c r="I36" i="6" l="1"/>
  <c r="F37" i="6"/>
  <c r="L34" i="6"/>
  <c r="M34" i="6" s="1"/>
  <c r="N34" i="6" s="1"/>
  <c r="J35" i="6"/>
  <c r="K35" i="6"/>
  <c r="L35" i="6" l="1"/>
  <c r="M35" i="6" s="1"/>
  <c r="N35" i="6" s="1"/>
  <c r="O35" i="6" s="1"/>
  <c r="O34" i="6"/>
  <c r="I37" i="6"/>
  <c r="F38" i="6"/>
  <c r="K36" i="6"/>
  <c r="J36" i="6"/>
  <c r="L36" i="6" l="1"/>
  <c r="M36" i="6" s="1"/>
  <c r="N36" i="6" s="1"/>
  <c r="O36" i="6" s="1"/>
  <c r="I38" i="6"/>
  <c r="F39" i="6"/>
  <c r="J37" i="6"/>
  <c r="K37" i="6"/>
  <c r="L37" i="6" l="1"/>
  <c r="M37" i="6" s="1"/>
  <c r="N37" i="6" s="1"/>
  <c r="O37" i="6" s="1"/>
  <c r="J38" i="6"/>
  <c r="K38" i="6"/>
  <c r="I39" i="6"/>
  <c r="F40" i="6"/>
  <c r="L38" i="6" l="1"/>
  <c r="M38" i="6" s="1"/>
  <c r="N38" i="6" s="1"/>
  <c r="O38" i="6" s="1"/>
  <c r="I40" i="6"/>
  <c r="F41" i="6"/>
  <c r="K39" i="6"/>
  <c r="J39" i="6"/>
  <c r="L39" i="6" l="1"/>
  <c r="M39" i="6" s="1"/>
  <c r="N39" i="6" s="1"/>
  <c r="O39" i="6" s="1"/>
  <c r="F42" i="6"/>
  <c r="I41" i="6"/>
  <c r="K40" i="6"/>
  <c r="J40" i="6"/>
  <c r="L40" i="6" l="1"/>
  <c r="M40" i="6" s="1"/>
  <c r="N40" i="6" s="1"/>
  <c r="O40" i="6" s="1"/>
  <c r="K41" i="6"/>
  <c r="J41" i="6"/>
  <c r="F43" i="6"/>
  <c r="I42" i="6"/>
  <c r="L41" i="6" l="1"/>
  <c r="M41" i="6" s="1"/>
  <c r="N41" i="6" s="1"/>
  <c r="O41" i="6" s="1"/>
  <c r="K42" i="6"/>
  <c r="J42" i="6"/>
  <c r="F44" i="6"/>
  <c r="I44" i="6" s="1"/>
  <c r="I43" i="6"/>
  <c r="L42" i="6" l="1"/>
  <c r="M42" i="6" s="1"/>
  <c r="N42" i="6" s="1"/>
  <c r="O42" i="6" s="1"/>
  <c r="J43" i="6"/>
  <c r="K43" i="6"/>
  <c r="K44" i="6"/>
  <c r="J44" i="6"/>
  <c r="L43" i="6" l="1"/>
  <c r="M43" i="6" s="1"/>
  <c r="N43" i="6" s="1"/>
  <c r="O43" i="6" s="1"/>
  <c r="L44" i="6"/>
  <c r="M44" i="6" s="1"/>
  <c r="N44" i="6" s="1"/>
  <c r="N3" i="6" l="1"/>
  <c r="S8" i="6" s="1"/>
  <c r="O44" i="6"/>
  <c r="A26" i="2" l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U8" i="6"/>
  <c r="S9" i="6"/>
  <c r="V8" i="6"/>
  <c r="T8" i="6"/>
  <c r="T9" i="6" l="1"/>
  <c r="U9" i="6"/>
  <c r="V9" i="6"/>
  <c r="E26" i="2" s="1"/>
  <c r="C26" i="2" s="1"/>
  <c r="D26" i="2" s="1"/>
  <c r="S10" i="6"/>
  <c r="A45" i="2"/>
  <c r="U10" i="6" l="1"/>
  <c r="T10" i="6"/>
  <c r="V10" i="6"/>
  <c r="E27" i="2" s="1"/>
  <c r="C27" i="2" s="1"/>
  <c r="D27" i="2" s="1"/>
  <c r="S11" i="6"/>
  <c r="A46" i="2"/>
  <c r="U11" i="6" l="1"/>
  <c r="V11" i="6"/>
  <c r="E28" i="2" s="1"/>
  <c r="C28" i="2" s="1"/>
  <c r="D28" i="2" s="1"/>
  <c r="S12" i="6"/>
  <c r="T11" i="6"/>
  <c r="A47" i="2"/>
  <c r="S13" i="6" l="1"/>
  <c r="T12" i="6"/>
  <c r="V12" i="6"/>
  <c r="E29" i="2" s="1"/>
  <c r="C29" i="2" s="1"/>
  <c r="D29" i="2" s="1"/>
  <c r="U12" i="6"/>
  <c r="A48" i="2"/>
  <c r="V13" i="6" l="1"/>
  <c r="E30" i="2" s="1"/>
  <c r="C30" i="2" s="1"/>
  <c r="D30" i="2" s="1"/>
  <c r="T13" i="6"/>
  <c r="U13" i="6"/>
  <c r="S14" i="6"/>
  <c r="A49" i="2"/>
  <c r="E48" i="2"/>
  <c r="C48" i="2"/>
  <c r="D48" i="2"/>
  <c r="T14" i="6" l="1"/>
  <c r="V14" i="6"/>
  <c r="E31" i="2" s="1"/>
  <c r="C31" i="2" s="1"/>
  <c r="D31" i="2" s="1"/>
  <c r="S15" i="6"/>
  <c r="U14" i="6"/>
  <c r="A50" i="2"/>
  <c r="C49" i="2"/>
  <c r="E49" i="2"/>
  <c r="D49" i="2"/>
  <c r="V15" i="6" l="1"/>
  <c r="U15" i="6"/>
  <c r="T15" i="6"/>
  <c r="S16" i="6"/>
  <c r="A51" i="2"/>
  <c r="E50" i="2"/>
  <c r="C50" i="2"/>
  <c r="D50" i="2"/>
  <c r="S17" i="6" l="1"/>
  <c r="V16" i="6"/>
  <c r="U16" i="6"/>
  <c r="T16" i="6"/>
  <c r="A52" i="2"/>
  <c r="C51" i="2"/>
  <c r="E51" i="2"/>
  <c r="D51" i="2"/>
  <c r="S18" i="6" l="1"/>
  <c r="U17" i="6"/>
  <c r="T17" i="6"/>
  <c r="V17" i="6"/>
  <c r="A53" i="2"/>
  <c r="D52" i="2"/>
  <c r="C52" i="2"/>
  <c r="E52" i="2"/>
  <c r="T18" i="6" l="1"/>
  <c r="V18" i="6"/>
  <c r="E35" i="2" s="1"/>
  <c r="C35" i="2" s="1"/>
  <c r="D35" i="2" s="1"/>
  <c r="S19" i="6"/>
  <c r="U18" i="6"/>
  <c r="E47" i="2"/>
  <c r="C47" i="2" s="1"/>
  <c r="D47" i="2" s="1"/>
  <c r="A54" i="2"/>
  <c r="D53" i="2"/>
  <c r="E53" i="2"/>
  <c r="C53" i="2"/>
  <c r="S20" i="6" l="1"/>
  <c r="V19" i="6"/>
  <c r="U19" i="6"/>
  <c r="T19" i="6"/>
  <c r="A55" i="2"/>
  <c r="D54" i="2"/>
  <c r="E54" i="2"/>
  <c r="C54" i="2"/>
  <c r="T20" i="6" l="1"/>
  <c r="U20" i="6"/>
  <c r="S21" i="6"/>
  <c r="V20" i="6"/>
  <c r="E37" i="2" s="1"/>
  <c r="C37" i="2" s="1"/>
  <c r="D37" i="2" s="1"/>
  <c r="A56" i="2"/>
  <c r="D55" i="2"/>
  <c r="C55" i="2"/>
  <c r="E55" i="2"/>
  <c r="T21" i="6" l="1"/>
  <c r="S22" i="6"/>
  <c r="V21" i="6"/>
  <c r="U21" i="6"/>
  <c r="A57" i="2"/>
  <c r="C56" i="2"/>
  <c r="D56" i="2"/>
  <c r="E56" i="2"/>
  <c r="S23" i="6" l="1"/>
  <c r="T22" i="6"/>
  <c r="U22" i="6"/>
  <c r="V22" i="6"/>
  <c r="A58" i="2"/>
  <c r="C57" i="2"/>
  <c r="D57" i="2"/>
  <c r="E57" i="2"/>
  <c r="U23" i="6" l="1"/>
  <c r="T23" i="6"/>
  <c r="V23" i="6"/>
  <c r="E40" i="2" s="1"/>
  <c r="C40" i="2" s="1"/>
  <c r="D40" i="2" s="1"/>
  <c r="S24" i="6"/>
  <c r="A59" i="2"/>
  <c r="E58" i="2"/>
  <c r="D58" i="2"/>
  <c r="C58" i="2"/>
  <c r="T24" i="6" l="1"/>
  <c r="V24" i="6"/>
  <c r="U24" i="6"/>
  <c r="S25" i="6"/>
  <c r="A60" i="2"/>
  <c r="E59" i="2"/>
  <c r="D59" i="2"/>
  <c r="C59" i="2"/>
  <c r="T25" i="6" l="1"/>
  <c r="U25" i="6"/>
  <c r="V25" i="6"/>
  <c r="S26" i="6"/>
  <c r="A61" i="2"/>
  <c r="E60" i="2"/>
  <c r="C60" i="2"/>
  <c r="D60" i="2"/>
  <c r="T26" i="6" l="1"/>
  <c r="S27" i="6"/>
  <c r="U26" i="6"/>
  <c r="V26" i="6"/>
  <c r="A62" i="2"/>
  <c r="E61" i="2"/>
  <c r="C61" i="2"/>
  <c r="D61" i="2"/>
  <c r="T27" i="6" l="1"/>
  <c r="V27" i="6"/>
  <c r="E44" i="2" s="1"/>
  <c r="C44" i="2" s="1"/>
  <c r="D44" i="2" s="1"/>
  <c r="U27" i="6"/>
  <c r="S28" i="6"/>
  <c r="D62" i="2"/>
  <c r="C62" i="2"/>
  <c r="E62" i="2"/>
  <c r="T28" i="6" l="1"/>
  <c r="S29" i="6"/>
  <c r="U28" i="6"/>
  <c r="V28" i="6"/>
  <c r="E45" i="2" s="1"/>
  <c r="C45" i="2" s="1"/>
  <c r="D45" i="2" s="1"/>
  <c r="V29" i="6" l="1"/>
  <c r="E46" i="2" s="1"/>
  <c r="C46" i="2" s="1"/>
  <c r="D46" i="2" s="1"/>
  <c r="U29" i="6"/>
  <c r="T29" i="6"/>
  <c r="S30" i="6"/>
  <c r="V30" i="6" l="1"/>
  <c r="S31" i="6"/>
  <c r="T30" i="6"/>
  <c r="U30" i="6"/>
  <c r="V31" i="6" l="1"/>
  <c r="U31" i="6"/>
  <c r="S32" i="6"/>
  <c r="T31" i="6"/>
  <c r="T32" i="6" l="1"/>
  <c r="S33" i="6"/>
  <c r="V32" i="6"/>
  <c r="U32" i="6"/>
  <c r="E33" i="2"/>
  <c r="C33" i="2" s="1"/>
  <c r="D33" i="2" s="1"/>
  <c r="E34" i="2"/>
  <c r="C34" i="2" s="1"/>
  <c r="D34" i="2" s="1"/>
  <c r="E36" i="2"/>
  <c r="C36" i="2" s="1"/>
  <c r="D36" i="2" s="1"/>
  <c r="E38" i="2"/>
  <c r="C38" i="2" s="1"/>
  <c r="D38" i="2" s="1"/>
  <c r="E39" i="2"/>
  <c r="C39" i="2" s="1"/>
  <c r="D39" i="2" s="1"/>
  <c r="V33" i="6" l="1"/>
  <c r="U33" i="6"/>
  <c r="S34" i="6"/>
  <c r="T33" i="6"/>
  <c r="E32" i="2"/>
  <c r="C32" i="2" s="1"/>
  <c r="D32" i="2" s="1"/>
  <c r="E41" i="2"/>
  <c r="C41" i="2" s="1"/>
  <c r="D41" i="2" s="1"/>
  <c r="E42" i="2"/>
  <c r="C42" i="2" s="1"/>
  <c r="D42" i="2" s="1"/>
  <c r="E43" i="2"/>
  <c r="C43" i="2" s="1"/>
  <c r="D43" i="2" s="1"/>
  <c r="U34" i="6" l="1"/>
  <c r="S35" i="6"/>
  <c r="T34" i="6"/>
  <c r="V34" i="6"/>
  <c r="V35" i="6" l="1"/>
  <c r="U35" i="6"/>
  <c r="T35" i="6"/>
  <c r="S36" i="6"/>
  <c r="T36" i="6" l="1"/>
  <c r="S37" i="6"/>
  <c r="V36" i="6"/>
  <c r="U36" i="6"/>
  <c r="T37" i="6" l="1"/>
  <c r="S38" i="6"/>
  <c r="V37" i="6"/>
  <c r="U37" i="6"/>
  <c r="V38" i="6" l="1"/>
  <c r="S39" i="6"/>
  <c r="T38" i="6"/>
  <c r="U38" i="6"/>
  <c r="U39" i="6" l="1"/>
  <c r="T39" i="6"/>
  <c r="S40" i="6"/>
  <c r="V39" i="6"/>
  <c r="T40" i="6" l="1"/>
  <c r="U40" i="6"/>
  <c r="S41" i="6"/>
  <c r="V40" i="6"/>
  <c r="U41" i="6" l="1"/>
  <c r="S42" i="6"/>
  <c r="V41" i="6"/>
  <c r="T41" i="6"/>
  <c r="S43" i="6" l="1"/>
  <c r="U42" i="6"/>
  <c r="V42" i="6"/>
  <c r="T42" i="6"/>
  <c r="S44" i="6" l="1"/>
  <c r="E25" i="2" s="1"/>
  <c r="C25" i="2" s="1"/>
  <c r="D25" i="2" s="1"/>
  <c r="T43" i="6"/>
  <c r="U43" i="6"/>
  <c r="V43" i="6"/>
  <c r="T44" i="6" l="1"/>
  <c r="V44" i="6"/>
  <c r="U44" i="6"/>
</calcChain>
</file>

<file path=xl/sharedStrings.xml><?xml version="1.0" encoding="utf-8"?>
<sst xmlns="http://schemas.openxmlformats.org/spreadsheetml/2006/main" count="5589" uniqueCount="76">
  <si>
    <t>Standard Platinum</t>
  </si>
  <si>
    <t>Standard Silver</t>
  </si>
  <si>
    <t>PPO 2000 - Flex</t>
  </si>
  <si>
    <t>HMO 1000 - Flex</t>
  </si>
  <si>
    <t>HMO 1000 with Coinsurance - Flex</t>
  </si>
  <si>
    <t>PPO 1000 - Flex</t>
  </si>
  <si>
    <t>PPO 1000 with Coinsurance - Flex</t>
  </si>
  <si>
    <t>HMO 25 - Flex</t>
  </si>
  <si>
    <t>Focus HMO 25</t>
  </si>
  <si>
    <t>HMO 500 - Flex</t>
  </si>
  <si>
    <t>HMO 1500 - Flex</t>
  </si>
  <si>
    <t>PPO 25 - Flex</t>
  </si>
  <si>
    <t>PPO 500 - Flex</t>
  </si>
  <si>
    <t>HMO 1750 Core - Flex</t>
  </si>
  <si>
    <t>HMO 2000 - Flex</t>
  </si>
  <si>
    <t>HMO 2000 with Coinsurance - Flex</t>
  </si>
  <si>
    <t>HMO 2000 with Copayment - Flex</t>
  </si>
  <si>
    <t>HMO HSA 2000 - Flex</t>
  </si>
  <si>
    <t>HMO HSA 2000 with Coinsurance - Flex</t>
  </si>
  <si>
    <t>PPO 2000 with Coinsurance - Flex</t>
  </si>
  <si>
    <t>PPO 2000 with Copayment - Flex</t>
  </si>
  <si>
    <t>PPO HSA 2000 - Flex</t>
  </si>
  <si>
    <t>PPO HSA 2000 with Coinsurance - Flex</t>
  </si>
  <si>
    <t>HMO HSA 3000 - Flex</t>
  </si>
  <si>
    <t>PPO HSA 3000 - Flex</t>
  </si>
  <si>
    <t>HMO 3250 - Flex</t>
  </si>
  <si>
    <t>HMO 3250 Core - Flex</t>
  </si>
  <si>
    <t>HMO HSA 3100 - Flex</t>
  </si>
  <si>
    <t>PPO 3250 - Flex</t>
  </si>
  <si>
    <t>PPO HSA 3100 - Flex</t>
  </si>
  <si>
    <t>PPO HSA 4500 - Flex</t>
  </si>
  <si>
    <t>Choose First Plan</t>
  </si>
  <si>
    <t>Choose Second Plan</t>
  </si>
  <si>
    <t>Product 1</t>
  </si>
  <si>
    <t>Product 2</t>
  </si>
  <si>
    <t>Product 3</t>
  </si>
  <si>
    <t>Cumulative</t>
  </si>
  <si>
    <t>First Plan</t>
  </si>
  <si>
    <t>Second Plan</t>
  </si>
  <si>
    <t>Third Plan</t>
  </si>
  <si>
    <t>Available Triple Options</t>
  </si>
  <si>
    <t>Instructions</t>
  </si>
  <si>
    <t>1. Select Desired First and Second Plan</t>
  </si>
  <si>
    <t>2. After selecting a plan, click outside the drop down box to refresh the plan lists in the boxes.</t>
  </si>
  <si>
    <t xml:space="preserve">    Note that if a plan combination is invalid, the Triple Options section will display one line with all entries "Not Applicable"</t>
  </si>
  <si>
    <t>Name_2019</t>
  </si>
  <si>
    <t>Standard High Gold</t>
  </si>
  <si>
    <t>Standard Low Gold</t>
  </si>
  <si>
    <t>Standard Low Silver HSA</t>
  </si>
  <si>
    <t>Standard High Bronze</t>
  </si>
  <si>
    <t>Focus HMO HSA 3100</t>
  </si>
  <si>
    <t>PPO 1500 - Flex</t>
  </si>
  <si>
    <t>Unique Value</t>
  </si>
  <si>
    <t>Distinct Value</t>
  </si>
  <si>
    <t>Plan1</t>
  </si>
  <si>
    <t>Plan2</t>
  </si>
  <si>
    <t>Plan3</t>
  </si>
  <si>
    <t>*This worksheet creates all the combinations based off of the first two products and determines which are valid</t>
  </si>
  <si>
    <t>Indicator 1</t>
  </si>
  <si>
    <t>Indicator 2</t>
  </si>
  <si>
    <t>Indicator 3</t>
  </si>
  <si>
    <t>Max Plans</t>
  </si>
  <si>
    <t>Exclude 1</t>
  </si>
  <si>
    <t>Valid Combination</t>
  </si>
  <si>
    <t>Maximum</t>
  </si>
  <si>
    <t>Minimum</t>
  </si>
  <si>
    <t>Third Value</t>
  </si>
  <si>
    <t>Order Plans</t>
  </si>
  <si>
    <t>All Valid Combos</t>
  </si>
  <si>
    <t>Identify Valid Triple Options</t>
  </si>
  <si>
    <t>Item #</t>
  </si>
  <si>
    <t>*This worksheet creates all the combinations based off of the first products and determines which are valid</t>
  </si>
  <si>
    <t>Identify Valid Dual Options</t>
  </si>
  <si>
    <t>Dual Option List</t>
  </si>
  <si>
    <t>Triple Option List</t>
  </si>
  <si>
    <t xml:space="preserve">    Make sure calculation options are set to automatic or press F9 to refresh the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</si>
</sst>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0" tint="-0.249977111117893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2" borderId="3" xfId="0" applyFont="1" applyFill="1" applyBorder="1"/>
    <xf numFmtId="0" fontId="0" fillId="2" borderId="3" xfId="0" applyFill="1" applyBorder="1"/>
    <xf numFmtId="0" fontId="1" fillId="2" borderId="4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5" xfId="0" applyBorder="1"/>
    <xf numFmtId="0" fontId="4" fillId="3" borderId="6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1"/>
  </sheetPr>
  <dimension ref="A2:D1620"/>
  <sheetViews>
    <sheetView zoomScale="80" zoomScaleNormal="80" workbookViewId="0">
      <selection activeCell="B15" sqref="B15"/>
    </sheetView>
  </sheetViews>
  <sheetFormatPr defaultRowHeight="14.5" x14ac:dyDescent="0.35"/>
  <cols>
    <col min="1" max="3" width="33.08984375" bestFit="1" customWidth="1"/>
    <col min="4" max="4" width="33.08984375" customWidth="1"/>
  </cols>
  <sheetData>
    <row r="2" spans="1:4" x14ac:dyDescent="0.35">
      <c r="A2" s="1" t="s">
        <v>54</v>
      </c>
      <c r="B2" s="1" t="s">
        <v>55</v>
      </c>
      <c r="C2" s="1" t="s">
        <v>56</v>
      </c>
      <c r="D2" s="1" t="s">
        <v>52</v>
      </c>
    </row>
    <row r="3" spans="1:4" x14ac:dyDescent="0.35">
      <c r="A3" t="s">
        <v>0</v>
      </c>
      <c r="B3" t="s">
        <v>46</v>
      </c>
      <c r="C3" t="s">
        <v>47</v>
      </c>
      <c r="D3">
        <v>156</v>
      </c>
    </row>
    <row r="4" spans="1:4" x14ac:dyDescent="0.35">
      <c r="A4" t="s">
        <v>0</v>
      </c>
      <c r="B4" t="s">
        <v>46</v>
      </c>
      <c r="C4" t="s">
        <v>1</v>
      </c>
      <c r="D4">
        <v>1511</v>
      </c>
    </row>
    <row r="5" spans="1:4" x14ac:dyDescent="0.35">
      <c r="A5" t="s">
        <v>0</v>
      </c>
      <c r="B5" t="s">
        <v>46</v>
      </c>
      <c r="C5" t="s">
        <v>48</v>
      </c>
      <c r="D5">
        <v>1512</v>
      </c>
    </row>
    <row r="6" spans="1:4" x14ac:dyDescent="0.35">
      <c r="A6" t="s">
        <v>0</v>
      </c>
      <c r="B6" t="s">
        <v>46</v>
      </c>
      <c r="C6" t="s">
        <v>49</v>
      </c>
      <c r="D6">
        <v>1519</v>
      </c>
    </row>
    <row r="7" spans="1:4" x14ac:dyDescent="0.35">
      <c r="A7" t="s">
        <v>0</v>
      </c>
      <c r="B7" t="s">
        <v>46</v>
      </c>
      <c r="C7" t="s">
        <v>2</v>
      </c>
      <c r="D7">
        <v>1529</v>
      </c>
    </row>
    <row r="8" spans="1:4" x14ac:dyDescent="0.35">
      <c r="A8" t="s">
        <v>0</v>
      </c>
      <c r="B8" t="s">
        <v>47</v>
      </c>
      <c r="C8" t="s">
        <v>1</v>
      </c>
      <c r="D8">
        <v>1611</v>
      </c>
    </row>
    <row r="9" spans="1:4" x14ac:dyDescent="0.35">
      <c r="A9" t="s">
        <v>0</v>
      </c>
      <c r="B9" t="s">
        <v>47</v>
      </c>
      <c r="C9" t="s">
        <v>48</v>
      </c>
      <c r="D9">
        <v>1612</v>
      </c>
    </row>
    <row r="10" spans="1:4" x14ac:dyDescent="0.35">
      <c r="A10" t="s">
        <v>0</v>
      </c>
      <c r="B10" t="s">
        <v>47</v>
      </c>
      <c r="C10" t="s">
        <v>49</v>
      </c>
      <c r="D10">
        <v>1619</v>
      </c>
    </row>
    <row r="11" spans="1:4" x14ac:dyDescent="0.35">
      <c r="A11" t="s">
        <v>0</v>
      </c>
      <c r="B11" t="s">
        <v>47</v>
      </c>
      <c r="C11" t="s">
        <v>2</v>
      </c>
      <c r="D11">
        <v>1629</v>
      </c>
    </row>
    <row r="12" spans="1:4" x14ac:dyDescent="0.35">
      <c r="A12" t="s">
        <v>0</v>
      </c>
      <c r="B12" t="s">
        <v>1</v>
      </c>
      <c r="C12" t="s">
        <v>48</v>
      </c>
      <c r="D12">
        <v>11112</v>
      </c>
    </row>
    <row r="13" spans="1:4" x14ac:dyDescent="0.35">
      <c r="A13" t="s">
        <v>0</v>
      </c>
      <c r="B13" t="s">
        <v>1</v>
      </c>
      <c r="C13" t="s">
        <v>49</v>
      </c>
      <c r="D13">
        <v>11119</v>
      </c>
    </row>
    <row r="14" spans="1:4" x14ac:dyDescent="0.35">
      <c r="A14" t="s">
        <v>0</v>
      </c>
      <c r="B14" t="s">
        <v>1</v>
      </c>
      <c r="C14" t="s">
        <v>2</v>
      </c>
      <c r="D14">
        <v>11129</v>
      </c>
    </row>
    <row r="15" spans="1:4" x14ac:dyDescent="0.35">
      <c r="A15" t="s">
        <v>0</v>
      </c>
      <c r="B15" t="s">
        <v>48</v>
      </c>
      <c r="C15" t="s">
        <v>49</v>
      </c>
      <c r="D15">
        <v>11219</v>
      </c>
    </row>
    <row r="16" spans="1:4" x14ac:dyDescent="0.35">
      <c r="A16" t="s">
        <v>0</v>
      </c>
      <c r="B16" t="s">
        <v>48</v>
      </c>
      <c r="C16" t="s">
        <v>2</v>
      </c>
      <c r="D16">
        <v>11229</v>
      </c>
    </row>
    <row r="17" spans="1:4" x14ac:dyDescent="0.35">
      <c r="A17" t="s">
        <v>0</v>
      </c>
      <c r="B17" t="s">
        <v>49</v>
      </c>
      <c r="C17" t="s">
        <v>2</v>
      </c>
      <c r="D17">
        <v>11929</v>
      </c>
    </row>
    <row r="18" spans="1:4" x14ac:dyDescent="0.35">
      <c r="A18" t="s">
        <v>7</v>
      </c>
      <c r="B18" t="s">
        <v>8</v>
      </c>
      <c r="C18" t="s">
        <v>9</v>
      </c>
      <c r="D18">
        <v>234</v>
      </c>
    </row>
    <row r="19" spans="1:4" x14ac:dyDescent="0.35">
      <c r="A19" t="s">
        <v>7</v>
      </c>
      <c r="B19" t="s">
        <v>8</v>
      </c>
      <c r="C19" t="s">
        <v>3</v>
      </c>
      <c r="D19">
        <v>237</v>
      </c>
    </row>
    <row r="20" spans="1:4" x14ac:dyDescent="0.35">
      <c r="A20" t="s">
        <v>7</v>
      </c>
      <c r="B20" t="s">
        <v>8</v>
      </c>
      <c r="C20" t="s">
        <v>10</v>
      </c>
      <c r="D20">
        <v>239</v>
      </c>
    </row>
    <row r="21" spans="1:4" x14ac:dyDescent="0.35">
      <c r="A21" t="s">
        <v>7</v>
      </c>
      <c r="B21" t="s">
        <v>8</v>
      </c>
      <c r="C21" t="s">
        <v>4</v>
      </c>
      <c r="D21">
        <v>2310</v>
      </c>
    </row>
    <row r="22" spans="1:4" x14ac:dyDescent="0.35">
      <c r="A22" t="s">
        <v>7</v>
      </c>
      <c r="B22" t="s">
        <v>8</v>
      </c>
      <c r="C22" t="s">
        <v>11</v>
      </c>
      <c r="D22">
        <v>2324</v>
      </c>
    </row>
    <row r="23" spans="1:4" x14ac:dyDescent="0.35">
      <c r="A23" t="s">
        <v>7</v>
      </c>
      <c r="B23" t="s">
        <v>8</v>
      </c>
      <c r="C23" t="s">
        <v>12</v>
      </c>
      <c r="D23">
        <v>2325</v>
      </c>
    </row>
    <row r="24" spans="1:4" x14ac:dyDescent="0.35">
      <c r="A24" t="s">
        <v>7</v>
      </c>
      <c r="B24" t="s">
        <v>8</v>
      </c>
      <c r="C24" t="s">
        <v>5</v>
      </c>
      <c r="D24">
        <v>2326</v>
      </c>
    </row>
    <row r="25" spans="1:4" x14ac:dyDescent="0.35">
      <c r="A25" t="s">
        <v>7</v>
      </c>
      <c r="B25" t="s">
        <v>8</v>
      </c>
      <c r="C25" t="s">
        <v>6</v>
      </c>
      <c r="D25">
        <v>2327</v>
      </c>
    </row>
    <row r="26" spans="1:4" x14ac:dyDescent="0.35">
      <c r="A26" t="s">
        <v>7</v>
      </c>
      <c r="B26" t="s">
        <v>8</v>
      </c>
      <c r="C26" t="s">
        <v>51</v>
      </c>
      <c r="D26">
        <v>2328</v>
      </c>
    </row>
    <row r="27" spans="1:4" x14ac:dyDescent="0.35">
      <c r="A27" t="s">
        <v>7</v>
      </c>
      <c r="B27" t="s">
        <v>9</v>
      </c>
      <c r="C27" t="s">
        <v>3</v>
      </c>
      <c r="D27">
        <v>247</v>
      </c>
    </row>
    <row r="28" spans="1:4" x14ac:dyDescent="0.35">
      <c r="A28" t="s">
        <v>7</v>
      </c>
      <c r="B28" t="s">
        <v>9</v>
      </c>
      <c r="C28" t="s">
        <v>10</v>
      </c>
      <c r="D28">
        <v>249</v>
      </c>
    </row>
    <row r="29" spans="1:4" x14ac:dyDescent="0.35">
      <c r="A29" t="s">
        <v>7</v>
      </c>
      <c r="B29" t="s">
        <v>9</v>
      </c>
      <c r="C29" t="s">
        <v>4</v>
      </c>
      <c r="D29">
        <v>2410</v>
      </c>
    </row>
    <row r="30" spans="1:4" x14ac:dyDescent="0.35">
      <c r="A30" t="s">
        <v>7</v>
      </c>
      <c r="B30" t="s">
        <v>9</v>
      </c>
      <c r="C30" t="s">
        <v>11</v>
      </c>
      <c r="D30">
        <v>2424</v>
      </c>
    </row>
    <row r="31" spans="1:4" x14ac:dyDescent="0.35">
      <c r="A31" t="s">
        <v>7</v>
      </c>
      <c r="B31" t="s">
        <v>9</v>
      </c>
      <c r="C31" t="s">
        <v>12</v>
      </c>
      <c r="D31">
        <v>2425</v>
      </c>
    </row>
    <row r="32" spans="1:4" x14ac:dyDescent="0.35">
      <c r="A32" t="s">
        <v>7</v>
      </c>
      <c r="B32" t="s">
        <v>9</v>
      </c>
      <c r="C32" t="s">
        <v>5</v>
      </c>
      <c r="D32">
        <v>2426</v>
      </c>
    </row>
    <row r="33" spans="1:4" x14ac:dyDescent="0.35">
      <c r="A33" t="s">
        <v>7</v>
      </c>
      <c r="B33" t="s">
        <v>9</v>
      </c>
      <c r="C33" t="s">
        <v>6</v>
      </c>
      <c r="D33">
        <v>2427</v>
      </c>
    </row>
    <row r="34" spans="1:4" x14ac:dyDescent="0.35">
      <c r="A34" t="s">
        <v>7</v>
      </c>
      <c r="B34" t="s">
        <v>9</v>
      </c>
      <c r="C34" t="s">
        <v>51</v>
      </c>
      <c r="D34">
        <v>2428</v>
      </c>
    </row>
    <row r="35" spans="1:4" x14ac:dyDescent="0.35">
      <c r="A35" t="s">
        <v>7</v>
      </c>
      <c r="B35" t="s">
        <v>3</v>
      </c>
      <c r="C35" t="s">
        <v>10</v>
      </c>
      <c r="D35">
        <v>279</v>
      </c>
    </row>
    <row r="36" spans="1:4" x14ac:dyDescent="0.35">
      <c r="A36" t="s">
        <v>7</v>
      </c>
      <c r="B36" t="s">
        <v>3</v>
      </c>
      <c r="C36" t="s">
        <v>4</v>
      </c>
      <c r="D36">
        <v>2710</v>
      </c>
    </row>
    <row r="37" spans="1:4" x14ac:dyDescent="0.35">
      <c r="A37" t="s">
        <v>7</v>
      </c>
      <c r="B37" t="s">
        <v>3</v>
      </c>
      <c r="C37" t="s">
        <v>11</v>
      </c>
      <c r="D37">
        <v>2724</v>
      </c>
    </row>
    <row r="38" spans="1:4" x14ac:dyDescent="0.35">
      <c r="A38" t="s">
        <v>7</v>
      </c>
      <c r="B38" t="s">
        <v>3</v>
      </c>
      <c r="C38" t="s">
        <v>12</v>
      </c>
      <c r="D38">
        <v>2725</v>
      </c>
    </row>
    <row r="39" spans="1:4" x14ac:dyDescent="0.35">
      <c r="A39" t="s">
        <v>7</v>
      </c>
      <c r="B39" t="s">
        <v>3</v>
      </c>
      <c r="C39" t="s">
        <v>5</v>
      </c>
      <c r="D39">
        <v>2726</v>
      </c>
    </row>
    <row r="40" spans="1:4" x14ac:dyDescent="0.35">
      <c r="A40" t="s">
        <v>7</v>
      </c>
      <c r="B40" t="s">
        <v>3</v>
      </c>
      <c r="C40" t="s">
        <v>6</v>
      </c>
      <c r="D40">
        <v>2727</v>
      </c>
    </row>
    <row r="41" spans="1:4" x14ac:dyDescent="0.35">
      <c r="A41" t="s">
        <v>7</v>
      </c>
      <c r="B41" t="s">
        <v>3</v>
      </c>
      <c r="C41" t="s">
        <v>51</v>
      </c>
      <c r="D41">
        <v>2728</v>
      </c>
    </row>
    <row r="42" spans="1:4" x14ac:dyDescent="0.35">
      <c r="A42" t="s">
        <v>7</v>
      </c>
      <c r="B42" t="s">
        <v>10</v>
      </c>
      <c r="C42" t="s">
        <v>4</v>
      </c>
      <c r="D42">
        <v>2910</v>
      </c>
    </row>
    <row r="43" spans="1:4" x14ac:dyDescent="0.35">
      <c r="A43" t="s">
        <v>7</v>
      </c>
      <c r="B43" t="s">
        <v>10</v>
      </c>
      <c r="C43" t="s">
        <v>11</v>
      </c>
      <c r="D43">
        <v>2924</v>
      </c>
    </row>
    <row r="44" spans="1:4" x14ac:dyDescent="0.35">
      <c r="A44" t="s">
        <v>7</v>
      </c>
      <c r="B44" t="s">
        <v>10</v>
      </c>
      <c r="C44" t="s">
        <v>12</v>
      </c>
      <c r="D44">
        <v>2925</v>
      </c>
    </row>
    <row r="45" spans="1:4" x14ac:dyDescent="0.35">
      <c r="A45" t="s">
        <v>7</v>
      </c>
      <c r="B45" t="s">
        <v>10</v>
      </c>
      <c r="C45" t="s">
        <v>5</v>
      </c>
      <c r="D45">
        <v>2926</v>
      </c>
    </row>
    <row r="46" spans="1:4" x14ac:dyDescent="0.35">
      <c r="A46" t="s">
        <v>7</v>
      </c>
      <c r="B46" t="s">
        <v>10</v>
      </c>
      <c r="C46" t="s">
        <v>6</v>
      </c>
      <c r="D46">
        <v>2927</v>
      </c>
    </row>
    <row r="47" spans="1:4" x14ac:dyDescent="0.35">
      <c r="A47" t="s">
        <v>7</v>
      </c>
      <c r="B47" t="s">
        <v>10</v>
      </c>
      <c r="C47" t="s">
        <v>51</v>
      </c>
      <c r="D47">
        <v>2928</v>
      </c>
    </row>
    <row r="48" spans="1:4" x14ac:dyDescent="0.35">
      <c r="A48" t="s">
        <v>7</v>
      </c>
      <c r="B48" t="s">
        <v>4</v>
      </c>
      <c r="C48" t="s">
        <v>11</v>
      </c>
      <c r="D48">
        <v>21024</v>
      </c>
    </row>
    <row r="49" spans="1:4" x14ac:dyDescent="0.35">
      <c r="A49" t="s">
        <v>7</v>
      </c>
      <c r="B49" t="s">
        <v>4</v>
      </c>
      <c r="C49" t="s">
        <v>12</v>
      </c>
      <c r="D49">
        <v>21025</v>
      </c>
    </row>
    <row r="50" spans="1:4" x14ac:dyDescent="0.35">
      <c r="A50" t="s">
        <v>7</v>
      </c>
      <c r="B50" t="s">
        <v>4</v>
      </c>
      <c r="C50" t="s">
        <v>5</v>
      </c>
      <c r="D50">
        <v>21026</v>
      </c>
    </row>
    <row r="51" spans="1:4" x14ac:dyDescent="0.35">
      <c r="A51" t="s">
        <v>7</v>
      </c>
      <c r="B51" t="s">
        <v>4</v>
      </c>
      <c r="C51" t="s">
        <v>6</v>
      </c>
      <c r="D51">
        <v>21027</v>
      </c>
    </row>
    <row r="52" spans="1:4" x14ac:dyDescent="0.35">
      <c r="A52" t="s">
        <v>7</v>
      </c>
      <c r="B52" t="s">
        <v>4</v>
      </c>
      <c r="C52" t="s">
        <v>51</v>
      </c>
      <c r="D52">
        <v>21028</v>
      </c>
    </row>
    <row r="53" spans="1:4" x14ac:dyDescent="0.35">
      <c r="A53" t="s">
        <v>7</v>
      </c>
      <c r="B53" t="s">
        <v>11</v>
      </c>
      <c r="C53" t="s">
        <v>12</v>
      </c>
      <c r="D53">
        <v>22425</v>
      </c>
    </row>
    <row r="54" spans="1:4" x14ac:dyDescent="0.35">
      <c r="A54" t="s">
        <v>7</v>
      </c>
      <c r="B54" t="s">
        <v>11</v>
      </c>
      <c r="C54" t="s">
        <v>5</v>
      </c>
      <c r="D54">
        <v>22426</v>
      </c>
    </row>
    <row r="55" spans="1:4" x14ac:dyDescent="0.35">
      <c r="A55" t="s">
        <v>7</v>
      </c>
      <c r="B55" t="s">
        <v>11</v>
      </c>
      <c r="C55" t="s">
        <v>6</v>
      </c>
      <c r="D55">
        <v>22427</v>
      </c>
    </row>
    <row r="56" spans="1:4" x14ac:dyDescent="0.35">
      <c r="A56" t="s">
        <v>7</v>
      </c>
      <c r="B56" t="s">
        <v>11</v>
      </c>
      <c r="C56" t="s">
        <v>51</v>
      </c>
      <c r="D56">
        <v>22428</v>
      </c>
    </row>
    <row r="57" spans="1:4" x14ac:dyDescent="0.35">
      <c r="A57" t="s">
        <v>7</v>
      </c>
      <c r="B57" t="s">
        <v>12</v>
      </c>
      <c r="C57" t="s">
        <v>5</v>
      </c>
      <c r="D57">
        <v>22526</v>
      </c>
    </row>
    <row r="58" spans="1:4" x14ac:dyDescent="0.35">
      <c r="A58" t="s">
        <v>7</v>
      </c>
      <c r="B58" t="s">
        <v>12</v>
      </c>
      <c r="C58" t="s">
        <v>6</v>
      </c>
      <c r="D58">
        <v>22527</v>
      </c>
    </row>
    <row r="59" spans="1:4" x14ac:dyDescent="0.35">
      <c r="A59" t="s">
        <v>7</v>
      </c>
      <c r="B59" t="s">
        <v>12</v>
      </c>
      <c r="C59" t="s">
        <v>51</v>
      </c>
      <c r="D59">
        <v>22528</v>
      </c>
    </row>
    <row r="60" spans="1:4" x14ac:dyDescent="0.35">
      <c r="A60" t="s">
        <v>7</v>
      </c>
      <c r="B60" t="s">
        <v>5</v>
      </c>
      <c r="C60" t="s">
        <v>6</v>
      </c>
      <c r="D60">
        <v>22627</v>
      </c>
    </row>
    <row r="61" spans="1:4" x14ac:dyDescent="0.35">
      <c r="A61" t="s">
        <v>7</v>
      </c>
      <c r="B61" t="s">
        <v>5</v>
      </c>
      <c r="C61" t="s">
        <v>51</v>
      </c>
      <c r="D61">
        <v>22628</v>
      </c>
    </row>
    <row r="62" spans="1:4" x14ac:dyDescent="0.35">
      <c r="A62" t="s">
        <v>7</v>
      </c>
      <c r="B62" t="s">
        <v>51</v>
      </c>
      <c r="C62" t="s">
        <v>6</v>
      </c>
      <c r="D62">
        <v>22728</v>
      </c>
    </row>
    <row r="63" spans="1:4" x14ac:dyDescent="0.35">
      <c r="A63" t="s">
        <v>8</v>
      </c>
      <c r="B63" t="s">
        <v>9</v>
      </c>
      <c r="C63" t="s">
        <v>3</v>
      </c>
      <c r="D63">
        <v>347</v>
      </c>
    </row>
    <row r="64" spans="1:4" x14ac:dyDescent="0.35">
      <c r="A64" t="s">
        <v>8</v>
      </c>
      <c r="B64" t="s">
        <v>9</v>
      </c>
      <c r="C64" t="s">
        <v>10</v>
      </c>
      <c r="D64">
        <v>349</v>
      </c>
    </row>
    <row r="65" spans="1:4" x14ac:dyDescent="0.35">
      <c r="A65" t="s">
        <v>8</v>
      </c>
      <c r="B65" t="s">
        <v>9</v>
      </c>
      <c r="C65" t="s">
        <v>4</v>
      </c>
      <c r="D65">
        <v>3410</v>
      </c>
    </row>
    <row r="66" spans="1:4" x14ac:dyDescent="0.35">
      <c r="A66" t="s">
        <v>8</v>
      </c>
      <c r="B66" t="s">
        <v>9</v>
      </c>
      <c r="C66" t="s">
        <v>11</v>
      </c>
      <c r="D66">
        <v>3424</v>
      </c>
    </row>
    <row r="67" spans="1:4" x14ac:dyDescent="0.35">
      <c r="A67" t="s">
        <v>8</v>
      </c>
      <c r="B67" t="s">
        <v>9</v>
      </c>
      <c r="C67" t="s">
        <v>12</v>
      </c>
      <c r="D67">
        <v>3425</v>
      </c>
    </row>
    <row r="68" spans="1:4" x14ac:dyDescent="0.35">
      <c r="A68" t="s">
        <v>8</v>
      </c>
      <c r="B68" t="s">
        <v>9</v>
      </c>
      <c r="C68" t="s">
        <v>5</v>
      </c>
      <c r="D68">
        <v>3426</v>
      </c>
    </row>
    <row r="69" spans="1:4" x14ac:dyDescent="0.35">
      <c r="A69" t="s">
        <v>8</v>
      </c>
      <c r="B69" t="s">
        <v>9</v>
      </c>
      <c r="C69" t="s">
        <v>6</v>
      </c>
      <c r="D69">
        <v>3427</v>
      </c>
    </row>
    <row r="70" spans="1:4" x14ac:dyDescent="0.35">
      <c r="A70" t="s">
        <v>8</v>
      </c>
      <c r="B70" t="s">
        <v>9</v>
      </c>
      <c r="C70" t="s">
        <v>51</v>
      </c>
      <c r="D70">
        <v>3428</v>
      </c>
    </row>
    <row r="71" spans="1:4" x14ac:dyDescent="0.35">
      <c r="A71" t="s">
        <v>8</v>
      </c>
      <c r="B71" t="s">
        <v>3</v>
      </c>
      <c r="C71" t="s">
        <v>10</v>
      </c>
      <c r="D71">
        <v>379</v>
      </c>
    </row>
    <row r="72" spans="1:4" x14ac:dyDescent="0.35">
      <c r="A72" t="s">
        <v>8</v>
      </c>
      <c r="B72" t="s">
        <v>3</v>
      </c>
      <c r="C72" t="s">
        <v>4</v>
      </c>
      <c r="D72">
        <v>3710</v>
      </c>
    </row>
    <row r="73" spans="1:4" x14ac:dyDescent="0.35">
      <c r="A73" t="s">
        <v>8</v>
      </c>
      <c r="B73" t="s">
        <v>3</v>
      </c>
      <c r="C73" t="s">
        <v>11</v>
      </c>
      <c r="D73">
        <v>3724</v>
      </c>
    </row>
    <row r="74" spans="1:4" x14ac:dyDescent="0.35">
      <c r="A74" t="s">
        <v>8</v>
      </c>
      <c r="B74" t="s">
        <v>3</v>
      </c>
      <c r="C74" t="s">
        <v>12</v>
      </c>
      <c r="D74">
        <v>3725</v>
      </c>
    </row>
    <row r="75" spans="1:4" x14ac:dyDescent="0.35">
      <c r="A75" t="s">
        <v>8</v>
      </c>
      <c r="B75" t="s">
        <v>3</v>
      </c>
      <c r="C75" t="s">
        <v>5</v>
      </c>
      <c r="D75">
        <v>3726</v>
      </c>
    </row>
    <row r="76" spans="1:4" x14ac:dyDescent="0.35">
      <c r="A76" t="s">
        <v>8</v>
      </c>
      <c r="B76" t="s">
        <v>3</v>
      </c>
      <c r="C76" t="s">
        <v>6</v>
      </c>
      <c r="D76">
        <v>3727</v>
      </c>
    </row>
    <row r="77" spans="1:4" x14ac:dyDescent="0.35">
      <c r="A77" t="s">
        <v>8</v>
      </c>
      <c r="B77" t="s">
        <v>3</v>
      </c>
      <c r="C77" t="s">
        <v>51</v>
      </c>
      <c r="D77">
        <v>3728</v>
      </c>
    </row>
    <row r="78" spans="1:4" x14ac:dyDescent="0.35">
      <c r="A78" t="s">
        <v>8</v>
      </c>
      <c r="B78" t="s">
        <v>10</v>
      </c>
      <c r="C78" t="s">
        <v>4</v>
      </c>
      <c r="D78">
        <v>3910</v>
      </c>
    </row>
    <row r="79" spans="1:4" x14ac:dyDescent="0.35">
      <c r="A79" t="s">
        <v>8</v>
      </c>
      <c r="B79" t="s">
        <v>10</v>
      </c>
      <c r="C79" t="s">
        <v>11</v>
      </c>
      <c r="D79">
        <v>3924</v>
      </c>
    </row>
    <row r="80" spans="1:4" x14ac:dyDescent="0.35">
      <c r="A80" t="s">
        <v>8</v>
      </c>
      <c r="B80" t="s">
        <v>10</v>
      </c>
      <c r="C80" t="s">
        <v>12</v>
      </c>
      <c r="D80">
        <v>3925</v>
      </c>
    </row>
    <row r="81" spans="1:4" x14ac:dyDescent="0.35">
      <c r="A81" t="s">
        <v>8</v>
      </c>
      <c r="B81" t="s">
        <v>10</v>
      </c>
      <c r="C81" t="s">
        <v>5</v>
      </c>
      <c r="D81">
        <v>3926</v>
      </c>
    </row>
    <row r="82" spans="1:4" x14ac:dyDescent="0.35">
      <c r="A82" t="s">
        <v>8</v>
      </c>
      <c r="B82" t="s">
        <v>10</v>
      </c>
      <c r="C82" t="s">
        <v>6</v>
      </c>
      <c r="D82">
        <v>3927</v>
      </c>
    </row>
    <row r="83" spans="1:4" x14ac:dyDescent="0.35">
      <c r="A83" t="s">
        <v>8</v>
      </c>
      <c r="B83" t="s">
        <v>10</v>
      </c>
      <c r="C83" t="s">
        <v>51</v>
      </c>
      <c r="D83">
        <v>3928</v>
      </c>
    </row>
    <row r="84" spans="1:4" x14ac:dyDescent="0.35">
      <c r="A84" t="s">
        <v>8</v>
      </c>
      <c r="B84" t="s">
        <v>4</v>
      </c>
      <c r="C84" t="s">
        <v>11</v>
      </c>
      <c r="D84">
        <v>31024</v>
      </c>
    </row>
    <row r="85" spans="1:4" x14ac:dyDescent="0.35">
      <c r="A85" t="s">
        <v>8</v>
      </c>
      <c r="B85" t="s">
        <v>4</v>
      </c>
      <c r="C85" t="s">
        <v>12</v>
      </c>
      <c r="D85">
        <v>31025</v>
      </c>
    </row>
    <row r="86" spans="1:4" x14ac:dyDescent="0.35">
      <c r="A86" t="s">
        <v>8</v>
      </c>
      <c r="B86" t="s">
        <v>4</v>
      </c>
      <c r="C86" t="s">
        <v>5</v>
      </c>
      <c r="D86">
        <v>31026</v>
      </c>
    </row>
    <row r="87" spans="1:4" x14ac:dyDescent="0.35">
      <c r="A87" t="s">
        <v>8</v>
      </c>
      <c r="B87" t="s">
        <v>4</v>
      </c>
      <c r="C87" t="s">
        <v>6</v>
      </c>
      <c r="D87">
        <v>31027</v>
      </c>
    </row>
    <row r="88" spans="1:4" x14ac:dyDescent="0.35">
      <c r="A88" t="s">
        <v>8</v>
      </c>
      <c r="B88" t="s">
        <v>4</v>
      </c>
      <c r="C88" t="s">
        <v>51</v>
      </c>
      <c r="D88">
        <v>31028</v>
      </c>
    </row>
    <row r="89" spans="1:4" x14ac:dyDescent="0.35">
      <c r="A89" t="s">
        <v>8</v>
      </c>
      <c r="B89" t="s">
        <v>11</v>
      </c>
      <c r="C89" t="s">
        <v>12</v>
      </c>
      <c r="D89">
        <v>32425</v>
      </c>
    </row>
    <row r="90" spans="1:4" x14ac:dyDescent="0.35">
      <c r="A90" t="s">
        <v>8</v>
      </c>
      <c r="B90" t="s">
        <v>11</v>
      </c>
      <c r="C90" t="s">
        <v>5</v>
      </c>
      <c r="D90">
        <v>32426</v>
      </c>
    </row>
    <row r="91" spans="1:4" x14ac:dyDescent="0.35">
      <c r="A91" t="s">
        <v>8</v>
      </c>
      <c r="B91" t="s">
        <v>11</v>
      </c>
      <c r="C91" t="s">
        <v>6</v>
      </c>
      <c r="D91">
        <v>32427</v>
      </c>
    </row>
    <row r="92" spans="1:4" x14ac:dyDescent="0.35">
      <c r="A92" t="s">
        <v>8</v>
      </c>
      <c r="B92" t="s">
        <v>11</v>
      </c>
      <c r="C92" t="s">
        <v>51</v>
      </c>
      <c r="D92">
        <v>32428</v>
      </c>
    </row>
    <row r="93" spans="1:4" x14ac:dyDescent="0.35">
      <c r="A93" t="s">
        <v>8</v>
      </c>
      <c r="B93" t="s">
        <v>12</v>
      </c>
      <c r="C93" t="s">
        <v>5</v>
      </c>
      <c r="D93">
        <v>32526</v>
      </c>
    </row>
    <row r="94" spans="1:4" x14ac:dyDescent="0.35">
      <c r="A94" t="s">
        <v>8</v>
      </c>
      <c r="B94" t="s">
        <v>12</v>
      </c>
      <c r="C94" t="s">
        <v>6</v>
      </c>
      <c r="D94">
        <v>32527</v>
      </c>
    </row>
    <row r="95" spans="1:4" x14ac:dyDescent="0.35">
      <c r="A95" t="s">
        <v>8</v>
      </c>
      <c r="B95" t="s">
        <v>12</v>
      </c>
      <c r="C95" t="s">
        <v>51</v>
      </c>
      <c r="D95">
        <v>32528</v>
      </c>
    </row>
    <row r="96" spans="1:4" x14ac:dyDescent="0.35">
      <c r="A96" t="s">
        <v>8</v>
      </c>
      <c r="B96" t="s">
        <v>5</v>
      </c>
      <c r="C96" t="s">
        <v>6</v>
      </c>
      <c r="D96">
        <v>32627</v>
      </c>
    </row>
    <row r="97" spans="1:4" x14ac:dyDescent="0.35">
      <c r="A97" t="s">
        <v>8</v>
      </c>
      <c r="B97" t="s">
        <v>5</v>
      </c>
      <c r="C97" t="s">
        <v>51</v>
      </c>
      <c r="D97">
        <v>32628</v>
      </c>
    </row>
    <row r="98" spans="1:4" x14ac:dyDescent="0.35">
      <c r="A98" t="s">
        <v>8</v>
      </c>
      <c r="B98" t="s">
        <v>6</v>
      </c>
      <c r="C98" t="s">
        <v>51</v>
      </c>
      <c r="D98">
        <v>32728</v>
      </c>
    </row>
    <row r="99" spans="1:4" x14ac:dyDescent="0.35">
      <c r="A99" t="s">
        <v>9</v>
      </c>
      <c r="B99" t="s">
        <v>3</v>
      </c>
      <c r="C99" t="s">
        <v>10</v>
      </c>
      <c r="D99">
        <v>479</v>
      </c>
    </row>
    <row r="100" spans="1:4" x14ac:dyDescent="0.35">
      <c r="A100" t="s">
        <v>9</v>
      </c>
      <c r="B100" t="s">
        <v>3</v>
      </c>
      <c r="C100" t="s">
        <v>4</v>
      </c>
      <c r="D100">
        <v>4710</v>
      </c>
    </row>
    <row r="101" spans="1:4" x14ac:dyDescent="0.35">
      <c r="A101" t="s">
        <v>9</v>
      </c>
      <c r="B101" t="s">
        <v>3</v>
      </c>
      <c r="C101" t="s">
        <v>13</v>
      </c>
      <c r="D101">
        <v>4713</v>
      </c>
    </row>
    <row r="102" spans="1:4" x14ac:dyDescent="0.35">
      <c r="A102" t="s">
        <v>9</v>
      </c>
      <c r="B102" t="s">
        <v>3</v>
      </c>
      <c r="C102" t="s">
        <v>11</v>
      </c>
      <c r="D102">
        <v>4724</v>
      </c>
    </row>
    <row r="103" spans="1:4" x14ac:dyDescent="0.35">
      <c r="A103" t="s">
        <v>9</v>
      </c>
      <c r="B103" t="s">
        <v>3</v>
      </c>
      <c r="C103" t="s">
        <v>12</v>
      </c>
      <c r="D103">
        <v>4725</v>
      </c>
    </row>
    <row r="104" spans="1:4" x14ac:dyDescent="0.35">
      <c r="A104" t="s">
        <v>9</v>
      </c>
      <c r="B104" t="s">
        <v>3</v>
      </c>
      <c r="C104" t="s">
        <v>5</v>
      </c>
      <c r="D104">
        <v>4726</v>
      </c>
    </row>
    <row r="105" spans="1:4" x14ac:dyDescent="0.35">
      <c r="A105" t="s">
        <v>9</v>
      </c>
      <c r="B105" t="s">
        <v>3</v>
      </c>
      <c r="C105" t="s">
        <v>6</v>
      </c>
      <c r="D105">
        <v>4727</v>
      </c>
    </row>
    <row r="106" spans="1:4" x14ac:dyDescent="0.35">
      <c r="A106" t="s">
        <v>9</v>
      </c>
      <c r="B106" t="s">
        <v>3</v>
      </c>
      <c r="C106" t="s">
        <v>51</v>
      </c>
      <c r="D106">
        <v>4728</v>
      </c>
    </row>
    <row r="107" spans="1:4" x14ac:dyDescent="0.35">
      <c r="A107" t="s">
        <v>9</v>
      </c>
      <c r="B107" t="s">
        <v>10</v>
      </c>
      <c r="C107" t="s">
        <v>4</v>
      </c>
      <c r="D107">
        <v>4910</v>
      </c>
    </row>
    <row r="108" spans="1:4" x14ac:dyDescent="0.35">
      <c r="A108" t="s">
        <v>9</v>
      </c>
      <c r="B108" t="s">
        <v>10</v>
      </c>
      <c r="C108" t="s">
        <v>13</v>
      </c>
      <c r="D108">
        <v>4913</v>
      </c>
    </row>
    <row r="109" spans="1:4" x14ac:dyDescent="0.35">
      <c r="A109" t="s">
        <v>9</v>
      </c>
      <c r="B109" t="s">
        <v>10</v>
      </c>
      <c r="C109" t="s">
        <v>11</v>
      </c>
      <c r="D109">
        <v>4924</v>
      </c>
    </row>
    <row r="110" spans="1:4" x14ac:dyDescent="0.35">
      <c r="A110" t="s">
        <v>9</v>
      </c>
      <c r="B110" t="s">
        <v>10</v>
      </c>
      <c r="C110" t="s">
        <v>12</v>
      </c>
      <c r="D110">
        <v>4925</v>
      </c>
    </row>
    <row r="111" spans="1:4" x14ac:dyDescent="0.35">
      <c r="A111" t="s">
        <v>9</v>
      </c>
      <c r="B111" t="s">
        <v>10</v>
      </c>
      <c r="C111" t="s">
        <v>5</v>
      </c>
      <c r="D111">
        <v>4926</v>
      </c>
    </row>
    <row r="112" spans="1:4" x14ac:dyDescent="0.35">
      <c r="A112" t="s">
        <v>9</v>
      </c>
      <c r="B112" t="s">
        <v>10</v>
      </c>
      <c r="C112" t="s">
        <v>6</v>
      </c>
      <c r="D112">
        <v>4927</v>
      </c>
    </row>
    <row r="113" spans="1:4" x14ac:dyDescent="0.35">
      <c r="A113" t="s">
        <v>9</v>
      </c>
      <c r="B113" t="s">
        <v>10</v>
      </c>
      <c r="C113" t="s">
        <v>51</v>
      </c>
      <c r="D113">
        <v>4928</v>
      </c>
    </row>
    <row r="114" spans="1:4" x14ac:dyDescent="0.35">
      <c r="A114" t="s">
        <v>9</v>
      </c>
      <c r="B114" t="s">
        <v>4</v>
      </c>
      <c r="C114" t="s">
        <v>13</v>
      </c>
      <c r="D114">
        <v>41013</v>
      </c>
    </row>
    <row r="115" spans="1:4" x14ac:dyDescent="0.35">
      <c r="A115" t="s">
        <v>9</v>
      </c>
      <c r="B115" t="s">
        <v>4</v>
      </c>
      <c r="C115" t="s">
        <v>11</v>
      </c>
      <c r="D115">
        <v>41024</v>
      </c>
    </row>
    <row r="116" spans="1:4" x14ac:dyDescent="0.35">
      <c r="A116" t="s">
        <v>9</v>
      </c>
      <c r="B116" t="s">
        <v>4</v>
      </c>
      <c r="C116" t="s">
        <v>12</v>
      </c>
      <c r="D116">
        <v>41025</v>
      </c>
    </row>
    <row r="117" spans="1:4" x14ac:dyDescent="0.35">
      <c r="A117" t="s">
        <v>9</v>
      </c>
      <c r="B117" t="s">
        <v>4</v>
      </c>
      <c r="C117" t="s">
        <v>5</v>
      </c>
      <c r="D117">
        <v>41026</v>
      </c>
    </row>
    <row r="118" spans="1:4" x14ac:dyDescent="0.35">
      <c r="A118" t="s">
        <v>9</v>
      </c>
      <c r="B118" t="s">
        <v>4</v>
      </c>
      <c r="C118" t="s">
        <v>6</v>
      </c>
      <c r="D118">
        <v>41027</v>
      </c>
    </row>
    <row r="119" spans="1:4" x14ac:dyDescent="0.35">
      <c r="A119" t="s">
        <v>9</v>
      </c>
      <c r="B119" t="s">
        <v>4</v>
      </c>
      <c r="C119" t="s">
        <v>51</v>
      </c>
      <c r="D119">
        <v>41028</v>
      </c>
    </row>
    <row r="120" spans="1:4" x14ac:dyDescent="0.35">
      <c r="A120" t="s">
        <v>9</v>
      </c>
      <c r="B120" t="s">
        <v>13</v>
      </c>
      <c r="C120" t="s">
        <v>12</v>
      </c>
      <c r="D120">
        <v>41325</v>
      </c>
    </row>
    <row r="121" spans="1:4" x14ac:dyDescent="0.35">
      <c r="A121" t="s">
        <v>9</v>
      </c>
      <c r="B121" t="s">
        <v>13</v>
      </c>
      <c r="C121" t="s">
        <v>5</v>
      </c>
      <c r="D121">
        <v>41326</v>
      </c>
    </row>
    <row r="122" spans="1:4" x14ac:dyDescent="0.35">
      <c r="A122" t="s">
        <v>9</v>
      </c>
      <c r="B122" t="s">
        <v>13</v>
      </c>
      <c r="C122" t="s">
        <v>6</v>
      </c>
      <c r="D122">
        <v>41327</v>
      </c>
    </row>
    <row r="123" spans="1:4" x14ac:dyDescent="0.35">
      <c r="A123" t="s">
        <v>9</v>
      </c>
      <c r="B123" t="s">
        <v>13</v>
      </c>
      <c r="C123" t="s">
        <v>51</v>
      </c>
      <c r="D123">
        <v>41328</v>
      </c>
    </row>
    <row r="124" spans="1:4" x14ac:dyDescent="0.35">
      <c r="A124" t="s">
        <v>9</v>
      </c>
      <c r="B124" t="s">
        <v>11</v>
      </c>
      <c r="C124" t="s">
        <v>12</v>
      </c>
      <c r="D124">
        <v>42425</v>
      </c>
    </row>
    <row r="125" spans="1:4" x14ac:dyDescent="0.35">
      <c r="A125" t="s">
        <v>9</v>
      </c>
      <c r="B125" t="s">
        <v>11</v>
      </c>
      <c r="C125" t="s">
        <v>5</v>
      </c>
      <c r="D125">
        <v>42426</v>
      </c>
    </row>
    <row r="126" spans="1:4" x14ac:dyDescent="0.35">
      <c r="A126" t="s">
        <v>9</v>
      </c>
      <c r="B126" t="s">
        <v>11</v>
      </c>
      <c r="C126" t="s">
        <v>6</v>
      </c>
      <c r="D126">
        <v>42427</v>
      </c>
    </row>
    <row r="127" spans="1:4" x14ac:dyDescent="0.35">
      <c r="A127" t="s">
        <v>9</v>
      </c>
      <c r="B127" t="s">
        <v>11</v>
      </c>
      <c r="C127" t="s">
        <v>51</v>
      </c>
      <c r="D127">
        <v>42428</v>
      </c>
    </row>
    <row r="128" spans="1:4" x14ac:dyDescent="0.35">
      <c r="A128" t="s">
        <v>9</v>
      </c>
      <c r="B128" t="s">
        <v>12</v>
      </c>
      <c r="C128" t="s">
        <v>5</v>
      </c>
      <c r="D128">
        <v>42526</v>
      </c>
    </row>
    <row r="129" spans="1:4" x14ac:dyDescent="0.35">
      <c r="A129" t="s">
        <v>9</v>
      </c>
      <c r="B129" t="s">
        <v>12</v>
      </c>
      <c r="C129" t="s">
        <v>6</v>
      </c>
      <c r="D129">
        <v>42527</v>
      </c>
    </row>
    <row r="130" spans="1:4" x14ac:dyDescent="0.35">
      <c r="A130" t="s">
        <v>9</v>
      </c>
      <c r="B130" t="s">
        <v>12</v>
      </c>
      <c r="C130" t="s">
        <v>51</v>
      </c>
      <c r="D130">
        <v>42528</v>
      </c>
    </row>
    <row r="131" spans="1:4" x14ac:dyDescent="0.35">
      <c r="A131" t="s">
        <v>9</v>
      </c>
      <c r="B131" t="s">
        <v>5</v>
      </c>
      <c r="C131" t="s">
        <v>6</v>
      </c>
      <c r="D131">
        <v>42627</v>
      </c>
    </row>
    <row r="132" spans="1:4" x14ac:dyDescent="0.35">
      <c r="A132" t="s">
        <v>9</v>
      </c>
      <c r="B132" t="s">
        <v>5</v>
      </c>
      <c r="C132" t="s">
        <v>51</v>
      </c>
      <c r="D132">
        <v>42628</v>
      </c>
    </row>
    <row r="133" spans="1:4" x14ac:dyDescent="0.35">
      <c r="A133" t="s">
        <v>9</v>
      </c>
      <c r="B133" t="s">
        <v>6</v>
      </c>
      <c r="C133" t="s">
        <v>51</v>
      </c>
      <c r="D133">
        <v>42728</v>
      </c>
    </row>
    <row r="134" spans="1:4" x14ac:dyDescent="0.35">
      <c r="A134" t="s">
        <v>46</v>
      </c>
      <c r="B134" t="s">
        <v>47</v>
      </c>
      <c r="C134" t="s">
        <v>1</v>
      </c>
      <c r="D134">
        <v>5611</v>
      </c>
    </row>
    <row r="135" spans="1:4" x14ac:dyDescent="0.35">
      <c r="A135" t="s">
        <v>46</v>
      </c>
      <c r="B135" t="s">
        <v>47</v>
      </c>
      <c r="C135" t="s">
        <v>48</v>
      </c>
      <c r="D135">
        <v>5612</v>
      </c>
    </row>
    <row r="136" spans="1:4" x14ac:dyDescent="0.35">
      <c r="A136" t="s">
        <v>46</v>
      </c>
      <c r="B136" t="s">
        <v>47</v>
      </c>
      <c r="C136" t="s">
        <v>49</v>
      </c>
      <c r="D136">
        <v>5619</v>
      </c>
    </row>
    <row r="137" spans="1:4" x14ac:dyDescent="0.35">
      <c r="A137" t="s">
        <v>46</v>
      </c>
      <c r="B137" t="s">
        <v>47</v>
      </c>
      <c r="C137" t="s">
        <v>2</v>
      </c>
      <c r="D137">
        <v>5629</v>
      </c>
    </row>
    <row r="138" spans="1:4" x14ac:dyDescent="0.35">
      <c r="A138" t="s">
        <v>46</v>
      </c>
      <c r="B138" t="s">
        <v>1</v>
      </c>
      <c r="C138" t="s">
        <v>48</v>
      </c>
      <c r="D138">
        <v>51112</v>
      </c>
    </row>
    <row r="139" spans="1:4" x14ac:dyDescent="0.35">
      <c r="A139" t="s">
        <v>46</v>
      </c>
      <c r="B139" t="s">
        <v>1</v>
      </c>
      <c r="C139" t="s">
        <v>49</v>
      </c>
      <c r="D139">
        <v>51119</v>
      </c>
    </row>
    <row r="140" spans="1:4" x14ac:dyDescent="0.35">
      <c r="A140" t="s">
        <v>46</v>
      </c>
      <c r="B140" t="s">
        <v>1</v>
      </c>
      <c r="C140" t="s">
        <v>2</v>
      </c>
      <c r="D140">
        <v>51129</v>
      </c>
    </row>
    <row r="141" spans="1:4" x14ac:dyDescent="0.35">
      <c r="A141" t="s">
        <v>46</v>
      </c>
      <c r="B141" t="s">
        <v>48</v>
      </c>
      <c r="C141" t="s">
        <v>49</v>
      </c>
      <c r="D141">
        <v>51219</v>
      </c>
    </row>
    <row r="142" spans="1:4" x14ac:dyDescent="0.35">
      <c r="A142" t="s">
        <v>46</v>
      </c>
      <c r="B142" t="s">
        <v>48</v>
      </c>
      <c r="C142" t="s">
        <v>2</v>
      </c>
      <c r="D142">
        <v>51229</v>
      </c>
    </row>
    <row r="143" spans="1:4" x14ac:dyDescent="0.35">
      <c r="A143" t="s">
        <v>46</v>
      </c>
      <c r="B143" t="s">
        <v>49</v>
      </c>
      <c r="C143" t="s">
        <v>2</v>
      </c>
      <c r="D143">
        <v>51929</v>
      </c>
    </row>
    <row r="144" spans="1:4" x14ac:dyDescent="0.35">
      <c r="A144" t="s">
        <v>47</v>
      </c>
      <c r="B144" t="s">
        <v>1</v>
      </c>
      <c r="C144" t="s">
        <v>48</v>
      </c>
      <c r="D144">
        <v>61112</v>
      </c>
    </row>
    <row r="145" spans="1:4" x14ac:dyDescent="0.35">
      <c r="A145" t="s">
        <v>47</v>
      </c>
      <c r="B145" t="s">
        <v>1</v>
      </c>
      <c r="C145" t="s">
        <v>49</v>
      </c>
      <c r="D145">
        <v>61119</v>
      </c>
    </row>
    <row r="146" spans="1:4" x14ac:dyDescent="0.35">
      <c r="A146" t="s">
        <v>47</v>
      </c>
      <c r="B146" t="s">
        <v>1</v>
      </c>
      <c r="C146" t="s">
        <v>2</v>
      </c>
      <c r="D146">
        <v>61129</v>
      </c>
    </row>
    <row r="147" spans="1:4" x14ac:dyDescent="0.35">
      <c r="A147" t="s">
        <v>47</v>
      </c>
      <c r="B147" t="s">
        <v>48</v>
      </c>
      <c r="C147" t="s">
        <v>49</v>
      </c>
      <c r="D147">
        <v>61219</v>
      </c>
    </row>
    <row r="148" spans="1:4" x14ac:dyDescent="0.35">
      <c r="A148" t="s">
        <v>47</v>
      </c>
      <c r="B148" t="s">
        <v>48</v>
      </c>
      <c r="C148" t="s">
        <v>2</v>
      </c>
      <c r="D148">
        <v>61229</v>
      </c>
    </row>
    <row r="149" spans="1:4" x14ac:dyDescent="0.35">
      <c r="A149" t="s">
        <v>47</v>
      </c>
      <c r="B149" t="s">
        <v>49</v>
      </c>
      <c r="C149" t="s">
        <v>2</v>
      </c>
      <c r="D149">
        <v>61929</v>
      </c>
    </row>
    <row r="150" spans="1:4" x14ac:dyDescent="0.35">
      <c r="A150" t="s">
        <v>3</v>
      </c>
      <c r="B150" t="s">
        <v>14</v>
      </c>
      <c r="C150" t="s">
        <v>10</v>
      </c>
      <c r="D150">
        <v>789</v>
      </c>
    </row>
    <row r="151" spans="1:4" x14ac:dyDescent="0.35">
      <c r="A151" t="s">
        <v>3</v>
      </c>
      <c r="B151" t="s">
        <v>14</v>
      </c>
      <c r="C151" t="s">
        <v>4</v>
      </c>
      <c r="D151">
        <v>7810</v>
      </c>
    </row>
    <row r="152" spans="1:4" x14ac:dyDescent="0.35">
      <c r="A152" t="s">
        <v>3</v>
      </c>
      <c r="B152" t="s">
        <v>14</v>
      </c>
      <c r="C152" t="s">
        <v>13</v>
      </c>
      <c r="D152">
        <v>7813</v>
      </c>
    </row>
    <row r="153" spans="1:4" x14ac:dyDescent="0.35">
      <c r="A153" t="s">
        <v>3</v>
      </c>
      <c r="B153" t="s">
        <v>14</v>
      </c>
      <c r="C153" t="s">
        <v>15</v>
      </c>
      <c r="D153">
        <v>7814</v>
      </c>
    </row>
    <row r="154" spans="1:4" x14ac:dyDescent="0.35">
      <c r="A154" t="s">
        <v>3</v>
      </c>
      <c r="B154" t="s">
        <v>14</v>
      </c>
      <c r="C154" t="s">
        <v>16</v>
      </c>
      <c r="D154">
        <v>7816</v>
      </c>
    </row>
    <row r="155" spans="1:4" x14ac:dyDescent="0.35">
      <c r="A155" t="s">
        <v>3</v>
      </c>
      <c r="B155" t="s">
        <v>14</v>
      </c>
      <c r="C155" t="s">
        <v>17</v>
      </c>
      <c r="D155">
        <v>7817</v>
      </c>
    </row>
    <row r="156" spans="1:4" x14ac:dyDescent="0.35">
      <c r="A156" t="s">
        <v>3</v>
      </c>
      <c r="B156" t="s">
        <v>14</v>
      </c>
      <c r="C156" t="s">
        <v>18</v>
      </c>
      <c r="D156">
        <v>7818</v>
      </c>
    </row>
    <row r="157" spans="1:4" x14ac:dyDescent="0.35">
      <c r="A157" t="s">
        <v>3</v>
      </c>
      <c r="B157" t="s">
        <v>14</v>
      </c>
      <c r="C157" t="s">
        <v>5</v>
      </c>
      <c r="D157">
        <v>7826</v>
      </c>
    </row>
    <row r="158" spans="1:4" x14ac:dyDescent="0.35">
      <c r="A158" t="s">
        <v>3</v>
      </c>
      <c r="B158" t="s">
        <v>14</v>
      </c>
      <c r="C158" t="s">
        <v>6</v>
      </c>
      <c r="D158">
        <v>7827</v>
      </c>
    </row>
    <row r="159" spans="1:4" x14ac:dyDescent="0.35">
      <c r="A159" t="s">
        <v>3</v>
      </c>
      <c r="B159" t="s">
        <v>14</v>
      </c>
      <c r="C159" t="s">
        <v>51</v>
      </c>
      <c r="D159">
        <v>7828</v>
      </c>
    </row>
    <row r="160" spans="1:4" x14ac:dyDescent="0.35">
      <c r="A160" t="s">
        <v>3</v>
      </c>
      <c r="B160" t="s">
        <v>14</v>
      </c>
      <c r="C160" t="s">
        <v>2</v>
      </c>
      <c r="D160">
        <v>7829</v>
      </c>
    </row>
    <row r="161" spans="1:4" x14ac:dyDescent="0.35">
      <c r="A161" t="s">
        <v>3</v>
      </c>
      <c r="B161" t="s">
        <v>14</v>
      </c>
      <c r="C161" t="s">
        <v>19</v>
      </c>
      <c r="D161">
        <v>7830</v>
      </c>
    </row>
    <row r="162" spans="1:4" x14ac:dyDescent="0.35">
      <c r="A162" t="s">
        <v>3</v>
      </c>
      <c r="B162" t="s">
        <v>14</v>
      </c>
      <c r="C162" t="s">
        <v>20</v>
      </c>
      <c r="D162">
        <v>7831</v>
      </c>
    </row>
    <row r="163" spans="1:4" x14ac:dyDescent="0.35">
      <c r="A163" t="s">
        <v>3</v>
      </c>
      <c r="B163" t="s">
        <v>14</v>
      </c>
      <c r="C163" t="s">
        <v>21</v>
      </c>
      <c r="D163">
        <v>7833</v>
      </c>
    </row>
    <row r="164" spans="1:4" x14ac:dyDescent="0.35">
      <c r="A164" t="s">
        <v>3</v>
      </c>
      <c r="B164" t="s">
        <v>14</v>
      </c>
      <c r="C164" t="s">
        <v>22</v>
      </c>
      <c r="D164">
        <v>7834</v>
      </c>
    </row>
    <row r="165" spans="1:4" x14ac:dyDescent="0.35">
      <c r="A165" t="s">
        <v>3</v>
      </c>
      <c r="B165" t="s">
        <v>10</v>
      </c>
      <c r="C165" t="s">
        <v>4</v>
      </c>
      <c r="D165">
        <v>7910</v>
      </c>
    </row>
    <row r="166" spans="1:4" x14ac:dyDescent="0.35">
      <c r="A166" t="s">
        <v>3</v>
      </c>
      <c r="B166" t="s">
        <v>10</v>
      </c>
      <c r="C166" t="s">
        <v>13</v>
      </c>
      <c r="D166">
        <v>7913</v>
      </c>
    </row>
    <row r="167" spans="1:4" x14ac:dyDescent="0.35">
      <c r="A167" t="s">
        <v>3</v>
      </c>
      <c r="B167" t="s">
        <v>10</v>
      </c>
      <c r="C167" t="s">
        <v>15</v>
      </c>
      <c r="D167">
        <v>7914</v>
      </c>
    </row>
    <row r="168" spans="1:4" x14ac:dyDescent="0.35">
      <c r="A168" t="s">
        <v>3</v>
      </c>
      <c r="B168" t="s">
        <v>10</v>
      </c>
      <c r="C168" t="s">
        <v>16</v>
      </c>
      <c r="D168">
        <v>7916</v>
      </c>
    </row>
    <row r="169" spans="1:4" x14ac:dyDescent="0.35">
      <c r="A169" t="s">
        <v>3</v>
      </c>
      <c r="B169" t="s">
        <v>10</v>
      </c>
      <c r="C169" t="s">
        <v>17</v>
      </c>
      <c r="D169">
        <v>7917</v>
      </c>
    </row>
    <row r="170" spans="1:4" x14ac:dyDescent="0.35">
      <c r="A170" t="s">
        <v>3</v>
      </c>
      <c r="B170" t="s">
        <v>10</v>
      </c>
      <c r="C170" t="s">
        <v>18</v>
      </c>
      <c r="D170">
        <v>7918</v>
      </c>
    </row>
    <row r="171" spans="1:4" x14ac:dyDescent="0.35">
      <c r="A171" t="s">
        <v>3</v>
      </c>
      <c r="B171" t="s">
        <v>10</v>
      </c>
      <c r="C171" t="s">
        <v>11</v>
      </c>
      <c r="D171">
        <v>7924</v>
      </c>
    </row>
    <row r="172" spans="1:4" x14ac:dyDescent="0.35">
      <c r="A172" t="s">
        <v>3</v>
      </c>
      <c r="B172" t="s">
        <v>10</v>
      </c>
      <c r="C172" t="s">
        <v>12</v>
      </c>
      <c r="D172">
        <v>7925</v>
      </c>
    </row>
    <row r="173" spans="1:4" x14ac:dyDescent="0.35">
      <c r="A173" t="s">
        <v>3</v>
      </c>
      <c r="B173" t="s">
        <v>10</v>
      </c>
      <c r="C173" t="s">
        <v>5</v>
      </c>
      <c r="D173">
        <v>7926</v>
      </c>
    </row>
    <row r="174" spans="1:4" x14ac:dyDescent="0.35">
      <c r="A174" t="s">
        <v>3</v>
      </c>
      <c r="B174" t="s">
        <v>10</v>
      </c>
      <c r="C174" t="s">
        <v>6</v>
      </c>
      <c r="D174">
        <v>7927</v>
      </c>
    </row>
    <row r="175" spans="1:4" x14ac:dyDescent="0.35">
      <c r="A175" t="s">
        <v>3</v>
      </c>
      <c r="B175" t="s">
        <v>10</v>
      </c>
      <c r="C175" t="s">
        <v>51</v>
      </c>
      <c r="D175">
        <v>7928</v>
      </c>
    </row>
    <row r="176" spans="1:4" x14ac:dyDescent="0.35">
      <c r="A176" t="s">
        <v>3</v>
      </c>
      <c r="B176" t="s">
        <v>10</v>
      </c>
      <c r="C176" t="s">
        <v>2</v>
      </c>
      <c r="D176">
        <v>7929</v>
      </c>
    </row>
    <row r="177" spans="1:4" x14ac:dyDescent="0.35">
      <c r="A177" t="s">
        <v>3</v>
      </c>
      <c r="B177" t="s">
        <v>10</v>
      </c>
      <c r="C177" t="s">
        <v>19</v>
      </c>
      <c r="D177">
        <v>7930</v>
      </c>
    </row>
    <row r="178" spans="1:4" x14ac:dyDescent="0.35">
      <c r="A178" t="s">
        <v>3</v>
      </c>
      <c r="B178" t="s">
        <v>10</v>
      </c>
      <c r="C178" t="s">
        <v>20</v>
      </c>
      <c r="D178">
        <v>7931</v>
      </c>
    </row>
    <row r="179" spans="1:4" x14ac:dyDescent="0.35">
      <c r="A179" t="s">
        <v>3</v>
      </c>
      <c r="B179" t="s">
        <v>10</v>
      </c>
      <c r="C179" t="s">
        <v>21</v>
      </c>
      <c r="D179">
        <v>7933</v>
      </c>
    </row>
    <row r="180" spans="1:4" x14ac:dyDescent="0.35">
      <c r="A180" t="s">
        <v>3</v>
      </c>
      <c r="B180" t="s">
        <v>10</v>
      </c>
      <c r="C180" t="s">
        <v>22</v>
      </c>
      <c r="D180">
        <v>7934</v>
      </c>
    </row>
    <row r="181" spans="1:4" x14ac:dyDescent="0.35">
      <c r="A181" t="s">
        <v>3</v>
      </c>
      <c r="B181" t="s">
        <v>4</v>
      </c>
      <c r="C181" t="s">
        <v>13</v>
      </c>
      <c r="D181">
        <v>71013</v>
      </c>
    </row>
    <row r="182" spans="1:4" x14ac:dyDescent="0.35">
      <c r="A182" t="s">
        <v>3</v>
      </c>
      <c r="B182" t="s">
        <v>4</v>
      </c>
      <c r="C182" t="s">
        <v>15</v>
      </c>
      <c r="D182">
        <v>71014</v>
      </c>
    </row>
    <row r="183" spans="1:4" x14ac:dyDescent="0.35">
      <c r="A183" t="s">
        <v>3</v>
      </c>
      <c r="B183" t="s">
        <v>4</v>
      </c>
      <c r="C183" t="s">
        <v>16</v>
      </c>
      <c r="D183">
        <v>71016</v>
      </c>
    </row>
    <row r="184" spans="1:4" x14ac:dyDescent="0.35">
      <c r="A184" t="s">
        <v>3</v>
      </c>
      <c r="B184" t="s">
        <v>4</v>
      </c>
      <c r="C184" t="s">
        <v>17</v>
      </c>
      <c r="D184">
        <v>71017</v>
      </c>
    </row>
    <row r="185" spans="1:4" x14ac:dyDescent="0.35">
      <c r="A185" t="s">
        <v>3</v>
      </c>
      <c r="B185" t="s">
        <v>4</v>
      </c>
      <c r="C185" t="s">
        <v>18</v>
      </c>
      <c r="D185">
        <v>71018</v>
      </c>
    </row>
    <row r="186" spans="1:4" x14ac:dyDescent="0.35">
      <c r="A186" t="s">
        <v>3</v>
      </c>
      <c r="B186" t="s">
        <v>4</v>
      </c>
      <c r="C186" t="s">
        <v>11</v>
      </c>
      <c r="D186">
        <v>71024</v>
      </c>
    </row>
    <row r="187" spans="1:4" x14ac:dyDescent="0.35">
      <c r="A187" t="s">
        <v>3</v>
      </c>
      <c r="B187" t="s">
        <v>4</v>
      </c>
      <c r="C187" t="s">
        <v>12</v>
      </c>
      <c r="D187">
        <v>71025</v>
      </c>
    </row>
    <row r="188" spans="1:4" x14ac:dyDescent="0.35">
      <c r="A188" t="s">
        <v>3</v>
      </c>
      <c r="B188" t="s">
        <v>4</v>
      </c>
      <c r="C188" t="s">
        <v>5</v>
      </c>
      <c r="D188">
        <v>71026</v>
      </c>
    </row>
    <row r="189" spans="1:4" x14ac:dyDescent="0.35">
      <c r="A189" t="s">
        <v>3</v>
      </c>
      <c r="B189" t="s">
        <v>4</v>
      </c>
      <c r="C189" t="s">
        <v>6</v>
      </c>
      <c r="D189">
        <v>71027</v>
      </c>
    </row>
    <row r="190" spans="1:4" x14ac:dyDescent="0.35">
      <c r="A190" t="s">
        <v>3</v>
      </c>
      <c r="B190" t="s">
        <v>4</v>
      </c>
      <c r="C190" t="s">
        <v>51</v>
      </c>
      <c r="D190">
        <v>71028</v>
      </c>
    </row>
    <row r="191" spans="1:4" x14ac:dyDescent="0.35">
      <c r="A191" t="s">
        <v>3</v>
      </c>
      <c r="B191" t="s">
        <v>4</v>
      </c>
      <c r="C191" t="s">
        <v>2</v>
      </c>
      <c r="D191">
        <v>71029</v>
      </c>
    </row>
    <row r="192" spans="1:4" x14ac:dyDescent="0.35">
      <c r="A192" t="s">
        <v>3</v>
      </c>
      <c r="B192" t="s">
        <v>4</v>
      </c>
      <c r="C192" t="s">
        <v>19</v>
      </c>
      <c r="D192">
        <v>71030</v>
      </c>
    </row>
    <row r="193" spans="1:4" x14ac:dyDescent="0.35">
      <c r="A193" t="s">
        <v>3</v>
      </c>
      <c r="B193" t="s">
        <v>4</v>
      </c>
      <c r="C193" t="s">
        <v>20</v>
      </c>
      <c r="D193">
        <v>71031</v>
      </c>
    </row>
    <row r="194" spans="1:4" x14ac:dyDescent="0.35">
      <c r="A194" t="s">
        <v>3</v>
      </c>
      <c r="B194" t="s">
        <v>4</v>
      </c>
      <c r="C194" t="s">
        <v>21</v>
      </c>
      <c r="D194">
        <v>71033</v>
      </c>
    </row>
    <row r="195" spans="1:4" x14ac:dyDescent="0.35">
      <c r="A195" t="s">
        <v>3</v>
      </c>
      <c r="B195" t="s">
        <v>4</v>
      </c>
      <c r="C195" t="s">
        <v>22</v>
      </c>
      <c r="D195">
        <v>71034</v>
      </c>
    </row>
    <row r="196" spans="1:4" x14ac:dyDescent="0.35">
      <c r="A196" t="s">
        <v>3</v>
      </c>
      <c r="B196" t="s">
        <v>13</v>
      </c>
      <c r="C196" t="s">
        <v>15</v>
      </c>
      <c r="D196">
        <v>71314</v>
      </c>
    </row>
    <row r="197" spans="1:4" x14ac:dyDescent="0.35">
      <c r="A197" t="s">
        <v>3</v>
      </c>
      <c r="B197" t="s">
        <v>13</v>
      </c>
      <c r="C197" t="s">
        <v>16</v>
      </c>
      <c r="D197">
        <v>71316</v>
      </c>
    </row>
    <row r="198" spans="1:4" x14ac:dyDescent="0.35">
      <c r="A198" t="s">
        <v>3</v>
      </c>
      <c r="B198" t="s">
        <v>13</v>
      </c>
      <c r="C198" t="s">
        <v>17</v>
      </c>
      <c r="D198">
        <v>71317</v>
      </c>
    </row>
    <row r="199" spans="1:4" x14ac:dyDescent="0.35">
      <c r="A199" t="s">
        <v>3</v>
      </c>
      <c r="B199" t="s">
        <v>13</v>
      </c>
      <c r="C199" t="s">
        <v>18</v>
      </c>
      <c r="D199">
        <v>71318</v>
      </c>
    </row>
    <row r="200" spans="1:4" x14ac:dyDescent="0.35">
      <c r="A200" t="s">
        <v>3</v>
      </c>
      <c r="B200" t="s">
        <v>13</v>
      </c>
      <c r="C200" t="s">
        <v>12</v>
      </c>
      <c r="D200">
        <v>71325</v>
      </c>
    </row>
    <row r="201" spans="1:4" x14ac:dyDescent="0.35">
      <c r="A201" t="s">
        <v>3</v>
      </c>
      <c r="B201" t="s">
        <v>13</v>
      </c>
      <c r="C201" t="s">
        <v>5</v>
      </c>
      <c r="D201">
        <v>71326</v>
      </c>
    </row>
    <row r="202" spans="1:4" x14ac:dyDescent="0.35">
      <c r="A202" t="s">
        <v>3</v>
      </c>
      <c r="B202" t="s">
        <v>13</v>
      </c>
      <c r="C202" t="s">
        <v>6</v>
      </c>
      <c r="D202">
        <v>71327</v>
      </c>
    </row>
    <row r="203" spans="1:4" x14ac:dyDescent="0.35">
      <c r="A203" t="s">
        <v>3</v>
      </c>
      <c r="B203" t="s">
        <v>13</v>
      </c>
      <c r="C203" t="s">
        <v>51</v>
      </c>
      <c r="D203">
        <v>71328</v>
      </c>
    </row>
    <row r="204" spans="1:4" x14ac:dyDescent="0.35">
      <c r="A204" t="s">
        <v>3</v>
      </c>
      <c r="B204" t="s">
        <v>13</v>
      </c>
      <c r="C204" t="s">
        <v>2</v>
      </c>
      <c r="D204">
        <v>71329</v>
      </c>
    </row>
    <row r="205" spans="1:4" x14ac:dyDescent="0.35">
      <c r="A205" t="s">
        <v>3</v>
      </c>
      <c r="B205" t="s">
        <v>13</v>
      </c>
      <c r="C205" t="s">
        <v>19</v>
      </c>
      <c r="D205">
        <v>71330</v>
      </c>
    </row>
    <row r="206" spans="1:4" x14ac:dyDescent="0.35">
      <c r="A206" t="s">
        <v>3</v>
      </c>
      <c r="B206" t="s">
        <v>13</v>
      </c>
      <c r="C206" t="s">
        <v>20</v>
      </c>
      <c r="D206">
        <v>71331</v>
      </c>
    </row>
    <row r="207" spans="1:4" x14ac:dyDescent="0.35">
      <c r="A207" t="s">
        <v>3</v>
      </c>
      <c r="B207" t="s">
        <v>13</v>
      </c>
      <c r="C207" t="s">
        <v>21</v>
      </c>
      <c r="D207">
        <v>71333</v>
      </c>
    </row>
    <row r="208" spans="1:4" x14ac:dyDescent="0.35">
      <c r="A208" t="s">
        <v>3</v>
      </c>
      <c r="B208" t="s">
        <v>13</v>
      </c>
      <c r="C208" t="s">
        <v>22</v>
      </c>
      <c r="D208">
        <v>71334</v>
      </c>
    </row>
    <row r="209" spans="1:4" x14ac:dyDescent="0.35">
      <c r="A209" t="s">
        <v>3</v>
      </c>
      <c r="B209" t="s">
        <v>15</v>
      </c>
      <c r="C209" t="s">
        <v>16</v>
      </c>
      <c r="D209">
        <v>71416</v>
      </c>
    </row>
    <row r="210" spans="1:4" x14ac:dyDescent="0.35">
      <c r="A210" t="s">
        <v>3</v>
      </c>
      <c r="B210" t="s">
        <v>15</v>
      </c>
      <c r="C210" t="s">
        <v>17</v>
      </c>
      <c r="D210">
        <v>71417</v>
      </c>
    </row>
    <row r="211" spans="1:4" x14ac:dyDescent="0.35">
      <c r="A211" t="s">
        <v>3</v>
      </c>
      <c r="B211" t="s">
        <v>15</v>
      </c>
      <c r="C211" t="s">
        <v>18</v>
      </c>
      <c r="D211">
        <v>71418</v>
      </c>
    </row>
    <row r="212" spans="1:4" x14ac:dyDescent="0.35">
      <c r="A212" t="s">
        <v>3</v>
      </c>
      <c r="B212" t="s">
        <v>15</v>
      </c>
      <c r="C212" t="s">
        <v>5</v>
      </c>
      <c r="D212">
        <v>71426</v>
      </c>
    </row>
    <row r="213" spans="1:4" x14ac:dyDescent="0.35">
      <c r="A213" t="s">
        <v>3</v>
      </c>
      <c r="B213" t="s">
        <v>15</v>
      </c>
      <c r="C213" t="s">
        <v>6</v>
      </c>
      <c r="D213">
        <v>71427</v>
      </c>
    </row>
    <row r="214" spans="1:4" x14ac:dyDescent="0.35">
      <c r="A214" t="s">
        <v>3</v>
      </c>
      <c r="B214" t="s">
        <v>15</v>
      </c>
      <c r="C214" t="s">
        <v>51</v>
      </c>
      <c r="D214">
        <v>71428</v>
      </c>
    </row>
    <row r="215" spans="1:4" x14ac:dyDescent="0.35">
      <c r="A215" t="s">
        <v>3</v>
      </c>
      <c r="B215" t="s">
        <v>15</v>
      </c>
      <c r="C215" t="s">
        <v>2</v>
      </c>
      <c r="D215">
        <v>71429</v>
      </c>
    </row>
    <row r="216" spans="1:4" x14ac:dyDescent="0.35">
      <c r="A216" t="s">
        <v>3</v>
      </c>
      <c r="B216" t="s">
        <v>15</v>
      </c>
      <c r="C216" t="s">
        <v>19</v>
      </c>
      <c r="D216">
        <v>71430</v>
      </c>
    </row>
    <row r="217" spans="1:4" x14ac:dyDescent="0.35">
      <c r="A217" t="s">
        <v>3</v>
      </c>
      <c r="B217" t="s">
        <v>15</v>
      </c>
      <c r="C217" t="s">
        <v>20</v>
      </c>
      <c r="D217">
        <v>71431</v>
      </c>
    </row>
    <row r="218" spans="1:4" x14ac:dyDescent="0.35">
      <c r="A218" t="s">
        <v>3</v>
      </c>
      <c r="B218" t="s">
        <v>15</v>
      </c>
      <c r="C218" t="s">
        <v>21</v>
      </c>
      <c r="D218">
        <v>71433</v>
      </c>
    </row>
    <row r="219" spans="1:4" x14ac:dyDescent="0.35">
      <c r="A219" t="s">
        <v>3</v>
      </c>
      <c r="B219" t="s">
        <v>15</v>
      </c>
      <c r="C219" t="s">
        <v>22</v>
      </c>
      <c r="D219">
        <v>71434</v>
      </c>
    </row>
    <row r="220" spans="1:4" x14ac:dyDescent="0.35">
      <c r="A220" t="s">
        <v>3</v>
      </c>
      <c r="B220" t="s">
        <v>16</v>
      </c>
      <c r="C220" t="s">
        <v>17</v>
      </c>
      <c r="D220">
        <v>71617</v>
      </c>
    </row>
    <row r="221" spans="1:4" x14ac:dyDescent="0.35">
      <c r="A221" t="s">
        <v>3</v>
      </c>
      <c r="B221" t="s">
        <v>16</v>
      </c>
      <c r="C221" t="s">
        <v>18</v>
      </c>
      <c r="D221">
        <v>71618</v>
      </c>
    </row>
    <row r="222" spans="1:4" x14ac:dyDescent="0.35">
      <c r="A222" t="s">
        <v>3</v>
      </c>
      <c r="B222" t="s">
        <v>16</v>
      </c>
      <c r="C222" t="s">
        <v>5</v>
      </c>
      <c r="D222">
        <v>71626</v>
      </c>
    </row>
    <row r="223" spans="1:4" x14ac:dyDescent="0.35">
      <c r="A223" t="s">
        <v>3</v>
      </c>
      <c r="B223" t="s">
        <v>16</v>
      </c>
      <c r="C223" t="s">
        <v>6</v>
      </c>
      <c r="D223">
        <v>71627</v>
      </c>
    </row>
    <row r="224" spans="1:4" x14ac:dyDescent="0.35">
      <c r="A224" t="s">
        <v>3</v>
      </c>
      <c r="B224" t="s">
        <v>16</v>
      </c>
      <c r="C224" t="s">
        <v>51</v>
      </c>
      <c r="D224">
        <v>71628</v>
      </c>
    </row>
    <row r="225" spans="1:4" x14ac:dyDescent="0.35">
      <c r="A225" t="s">
        <v>3</v>
      </c>
      <c r="B225" t="s">
        <v>16</v>
      </c>
      <c r="C225" t="s">
        <v>2</v>
      </c>
      <c r="D225">
        <v>71629</v>
      </c>
    </row>
    <row r="226" spans="1:4" x14ac:dyDescent="0.35">
      <c r="A226" t="s">
        <v>3</v>
      </c>
      <c r="B226" t="s">
        <v>16</v>
      </c>
      <c r="C226" t="s">
        <v>19</v>
      </c>
      <c r="D226">
        <v>71630</v>
      </c>
    </row>
    <row r="227" spans="1:4" x14ac:dyDescent="0.35">
      <c r="A227" t="s">
        <v>3</v>
      </c>
      <c r="B227" t="s">
        <v>16</v>
      </c>
      <c r="C227" t="s">
        <v>20</v>
      </c>
      <c r="D227">
        <v>71631</v>
      </c>
    </row>
    <row r="228" spans="1:4" x14ac:dyDescent="0.35">
      <c r="A228" t="s">
        <v>3</v>
      </c>
      <c r="B228" t="s">
        <v>16</v>
      </c>
      <c r="C228" t="s">
        <v>21</v>
      </c>
      <c r="D228">
        <v>71633</v>
      </c>
    </row>
    <row r="229" spans="1:4" x14ac:dyDescent="0.35">
      <c r="A229" t="s">
        <v>3</v>
      </c>
      <c r="B229" t="s">
        <v>16</v>
      </c>
      <c r="C229" t="s">
        <v>22</v>
      </c>
      <c r="D229">
        <v>71634</v>
      </c>
    </row>
    <row r="230" spans="1:4" x14ac:dyDescent="0.35">
      <c r="A230" t="s">
        <v>3</v>
      </c>
      <c r="B230" t="s">
        <v>17</v>
      </c>
      <c r="C230" t="s">
        <v>18</v>
      </c>
      <c r="D230">
        <v>71718</v>
      </c>
    </row>
    <row r="231" spans="1:4" x14ac:dyDescent="0.35">
      <c r="A231" t="s">
        <v>3</v>
      </c>
      <c r="B231" t="s">
        <v>17</v>
      </c>
      <c r="C231" t="s">
        <v>5</v>
      </c>
      <c r="D231">
        <v>71726</v>
      </c>
    </row>
    <row r="232" spans="1:4" x14ac:dyDescent="0.35">
      <c r="A232" t="s">
        <v>3</v>
      </c>
      <c r="B232" t="s">
        <v>17</v>
      </c>
      <c r="C232" t="s">
        <v>6</v>
      </c>
      <c r="D232">
        <v>71727</v>
      </c>
    </row>
    <row r="233" spans="1:4" x14ac:dyDescent="0.35">
      <c r="A233" t="s">
        <v>3</v>
      </c>
      <c r="B233" t="s">
        <v>17</v>
      </c>
      <c r="C233" t="s">
        <v>51</v>
      </c>
      <c r="D233">
        <v>71728</v>
      </c>
    </row>
    <row r="234" spans="1:4" x14ac:dyDescent="0.35">
      <c r="A234" t="s">
        <v>3</v>
      </c>
      <c r="B234" t="s">
        <v>17</v>
      </c>
      <c r="C234" t="s">
        <v>2</v>
      </c>
      <c r="D234">
        <v>71729</v>
      </c>
    </row>
    <row r="235" spans="1:4" x14ac:dyDescent="0.35">
      <c r="A235" t="s">
        <v>3</v>
      </c>
      <c r="B235" t="s">
        <v>17</v>
      </c>
      <c r="C235" t="s">
        <v>19</v>
      </c>
      <c r="D235">
        <v>71730</v>
      </c>
    </row>
    <row r="236" spans="1:4" x14ac:dyDescent="0.35">
      <c r="A236" t="s">
        <v>3</v>
      </c>
      <c r="B236" t="s">
        <v>17</v>
      </c>
      <c r="C236" t="s">
        <v>20</v>
      </c>
      <c r="D236">
        <v>71731</v>
      </c>
    </row>
    <row r="237" spans="1:4" x14ac:dyDescent="0.35">
      <c r="A237" t="s">
        <v>3</v>
      </c>
      <c r="B237" t="s">
        <v>17</v>
      </c>
      <c r="C237" t="s">
        <v>21</v>
      </c>
      <c r="D237">
        <v>71733</v>
      </c>
    </row>
    <row r="238" spans="1:4" x14ac:dyDescent="0.35">
      <c r="A238" t="s">
        <v>3</v>
      </c>
      <c r="B238" t="s">
        <v>17</v>
      </c>
      <c r="C238" t="s">
        <v>22</v>
      </c>
      <c r="D238">
        <v>71734</v>
      </c>
    </row>
    <row r="239" spans="1:4" x14ac:dyDescent="0.35">
      <c r="A239" t="s">
        <v>3</v>
      </c>
      <c r="B239" t="s">
        <v>18</v>
      </c>
      <c r="C239" t="s">
        <v>5</v>
      </c>
      <c r="D239">
        <v>71826</v>
      </c>
    </row>
    <row r="240" spans="1:4" x14ac:dyDescent="0.35">
      <c r="A240" t="s">
        <v>3</v>
      </c>
      <c r="B240" t="s">
        <v>18</v>
      </c>
      <c r="C240" t="s">
        <v>6</v>
      </c>
      <c r="D240">
        <v>71827</v>
      </c>
    </row>
    <row r="241" spans="1:4" x14ac:dyDescent="0.35">
      <c r="A241" t="s">
        <v>3</v>
      </c>
      <c r="B241" t="s">
        <v>18</v>
      </c>
      <c r="C241" t="s">
        <v>51</v>
      </c>
      <c r="D241">
        <v>71828</v>
      </c>
    </row>
    <row r="242" spans="1:4" x14ac:dyDescent="0.35">
      <c r="A242" t="s">
        <v>3</v>
      </c>
      <c r="B242" t="s">
        <v>18</v>
      </c>
      <c r="C242" t="s">
        <v>2</v>
      </c>
      <c r="D242">
        <v>71829</v>
      </c>
    </row>
    <row r="243" spans="1:4" x14ac:dyDescent="0.35">
      <c r="A243" t="s">
        <v>3</v>
      </c>
      <c r="B243" t="s">
        <v>18</v>
      </c>
      <c r="C243" t="s">
        <v>19</v>
      </c>
      <c r="D243">
        <v>71830</v>
      </c>
    </row>
    <row r="244" spans="1:4" x14ac:dyDescent="0.35">
      <c r="A244" t="s">
        <v>3</v>
      </c>
      <c r="B244" t="s">
        <v>18</v>
      </c>
      <c r="C244" t="s">
        <v>20</v>
      </c>
      <c r="D244">
        <v>71831</v>
      </c>
    </row>
    <row r="245" spans="1:4" x14ac:dyDescent="0.35">
      <c r="A245" t="s">
        <v>3</v>
      </c>
      <c r="B245" t="s">
        <v>18</v>
      </c>
      <c r="C245" t="s">
        <v>21</v>
      </c>
      <c r="D245">
        <v>71833</v>
      </c>
    </row>
    <row r="246" spans="1:4" x14ac:dyDescent="0.35">
      <c r="A246" t="s">
        <v>3</v>
      </c>
      <c r="B246" t="s">
        <v>18</v>
      </c>
      <c r="C246" t="s">
        <v>22</v>
      </c>
      <c r="D246">
        <v>71834</v>
      </c>
    </row>
    <row r="247" spans="1:4" x14ac:dyDescent="0.35">
      <c r="A247" t="s">
        <v>3</v>
      </c>
      <c r="B247" t="s">
        <v>11</v>
      </c>
      <c r="C247" t="s">
        <v>12</v>
      </c>
      <c r="D247">
        <v>72425</v>
      </c>
    </row>
    <row r="248" spans="1:4" x14ac:dyDescent="0.35">
      <c r="A248" t="s">
        <v>3</v>
      </c>
      <c r="B248" t="s">
        <v>11</v>
      </c>
      <c r="C248" t="s">
        <v>5</v>
      </c>
      <c r="D248">
        <v>72426</v>
      </c>
    </row>
    <row r="249" spans="1:4" x14ac:dyDescent="0.35">
      <c r="A249" t="s">
        <v>3</v>
      </c>
      <c r="B249" t="s">
        <v>11</v>
      </c>
      <c r="C249" t="s">
        <v>6</v>
      </c>
      <c r="D249">
        <v>72427</v>
      </c>
    </row>
    <row r="250" spans="1:4" x14ac:dyDescent="0.35">
      <c r="A250" t="s">
        <v>3</v>
      </c>
      <c r="B250" t="s">
        <v>11</v>
      </c>
      <c r="C250" t="s">
        <v>51</v>
      </c>
      <c r="D250">
        <v>72428</v>
      </c>
    </row>
    <row r="251" spans="1:4" x14ac:dyDescent="0.35">
      <c r="A251" t="s">
        <v>3</v>
      </c>
      <c r="B251" t="s">
        <v>12</v>
      </c>
      <c r="C251" t="s">
        <v>5</v>
      </c>
      <c r="D251">
        <v>72526</v>
      </c>
    </row>
    <row r="252" spans="1:4" x14ac:dyDescent="0.35">
      <c r="A252" t="s">
        <v>3</v>
      </c>
      <c r="B252" t="s">
        <v>12</v>
      </c>
      <c r="C252" t="s">
        <v>6</v>
      </c>
      <c r="D252">
        <v>72527</v>
      </c>
    </row>
    <row r="253" spans="1:4" x14ac:dyDescent="0.35">
      <c r="A253" t="s">
        <v>3</v>
      </c>
      <c r="B253" t="s">
        <v>12</v>
      </c>
      <c r="C253" t="s">
        <v>51</v>
      </c>
      <c r="D253">
        <v>72528</v>
      </c>
    </row>
    <row r="254" spans="1:4" x14ac:dyDescent="0.35">
      <c r="A254" t="s">
        <v>3</v>
      </c>
      <c r="B254" t="s">
        <v>5</v>
      </c>
      <c r="C254" t="s">
        <v>6</v>
      </c>
      <c r="D254">
        <v>72627</v>
      </c>
    </row>
    <row r="255" spans="1:4" x14ac:dyDescent="0.35">
      <c r="A255" t="s">
        <v>3</v>
      </c>
      <c r="B255" t="s">
        <v>5</v>
      </c>
      <c r="C255" t="s">
        <v>51</v>
      </c>
      <c r="D255">
        <v>72628</v>
      </c>
    </row>
    <row r="256" spans="1:4" x14ac:dyDescent="0.35">
      <c r="A256" t="s">
        <v>3</v>
      </c>
      <c r="B256" t="s">
        <v>5</v>
      </c>
      <c r="C256" t="s">
        <v>2</v>
      </c>
      <c r="D256">
        <v>72629</v>
      </c>
    </row>
    <row r="257" spans="1:4" x14ac:dyDescent="0.35">
      <c r="A257" t="s">
        <v>3</v>
      </c>
      <c r="B257" t="s">
        <v>5</v>
      </c>
      <c r="C257" t="s">
        <v>19</v>
      </c>
      <c r="D257">
        <v>72630</v>
      </c>
    </row>
    <row r="258" spans="1:4" x14ac:dyDescent="0.35">
      <c r="A258" t="s">
        <v>3</v>
      </c>
      <c r="B258" t="s">
        <v>5</v>
      </c>
      <c r="C258" t="s">
        <v>20</v>
      </c>
      <c r="D258">
        <v>72631</v>
      </c>
    </row>
    <row r="259" spans="1:4" x14ac:dyDescent="0.35">
      <c r="A259" t="s">
        <v>3</v>
      </c>
      <c r="B259" t="s">
        <v>5</v>
      </c>
      <c r="C259" t="s">
        <v>21</v>
      </c>
      <c r="D259">
        <v>72633</v>
      </c>
    </row>
    <row r="260" spans="1:4" x14ac:dyDescent="0.35">
      <c r="A260" t="s">
        <v>3</v>
      </c>
      <c r="B260" t="s">
        <v>5</v>
      </c>
      <c r="C260" t="s">
        <v>22</v>
      </c>
      <c r="D260">
        <v>72634</v>
      </c>
    </row>
    <row r="261" spans="1:4" x14ac:dyDescent="0.35">
      <c r="A261" t="s">
        <v>3</v>
      </c>
      <c r="B261" t="s">
        <v>6</v>
      </c>
      <c r="C261" t="s">
        <v>51</v>
      </c>
      <c r="D261">
        <v>72728</v>
      </c>
    </row>
    <row r="262" spans="1:4" x14ac:dyDescent="0.35">
      <c r="A262" t="s">
        <v>3</v>
      </c>
      <c r="B262" t="s">
        <v>6</v>
      </c>
      <c r="C262" t="s">
        <v>2</v>
      </c>
      <c r="D262">
        <v>72729</v>
      </c>
    </row>
    <row r="263" spans="1:4" x14ac:dyDescent="0.35">
      <c r="A263" t="s">
        <v>3</v>
      </c>
      <c r="B263" t="s">
        <v>6</v>
      </c>
      <c r="C263" t="s">
        <v>19</v>
      </c>
      <c r="D263">
        <v>72730</v>
      </c>
    </row>
    <row r="264" spans="1:4" x14ac:dyDescent="0.35">
      <c r="A264" t="s">
        <v>3</v>
      </c>
      <c r="B264" t="s">
        <v>6</v>
      </c>
      <c r="C264" t="s">
        <v>20</v>
      </c>
      <c r="D264">
        <v>72731</v>
      </c>
    </row>
    <row r="265" spans="1:4" x14ac:dyDescent="0.35">
      <c r="A265" t="s">
        <v>3</v>
      </c>
      <c r="B265" t="s">
        <v>6</v>
      </c>
      <c r="C265" t="s">
        <v>21</v>
      </c>
      <c r="D265">
        <v>72733</v>
      </c>
    </row>
    <row r="266" spans="1:4" x14ac:dyDescent="0.35">
      <c r="A266" t="s">
        <v>3</v>
      </c>
      <c r="B266" t="s">
        <v>6</v>
      </c>
      <c r="C266" t="s">
        <v>22</v>
      </c>
      <c r="D266">
        <v>72734</v>
      </c>
    </row>
    <row r="267" spans="1:4" x14ac:dyDescent="0.35">
      <c r="A267" t="s">
        <v>3</v>
      </c>
      <c r="B267" t="s">
        <v>51</v>
      </c>
      <c r="C267" t="s">
        <v>2</v>
      </c>
      <c r="D267">
        <v>72829</v>
      </c>
    </row>
    <row r="268" spans="1:4" x14ac:dyDescent="0.35">
      <c r="A268" t="s">
        <v>3</v>
      </c>
      <c r="B268" t="s">
        <v>51</v>
      </c>
      <c r="C268" t="s">
        <v>19</v>
      </c>
      <c r="D268">
        <v>72830</v>
      </c>
    </row>
    <row r="269" spans="1:4" x14ac:dyDescent="0.35">
      <c r="A269" t="s">
        <v>3</v>
      </c>
      <c r="B269" t="s">
        <v>51</v>
      </c>
      <c r="C269" t="s">
        <v>20</v>
      </c>
      <c r="D269">
        <v>72831</v>
      </c>
    </row>
    <row r="270" spans="1:4" x14ac:dyDescent="0.35">
      <c r="A270" t="s">
        <v>3</v>
      </c>
      <c r="B270" t="s">
        <v>51</v>
      </c>
      <c r="C270" t="s">
        <v>21</v>
      </c>
      <c r="D270">
        <v>72833</v>
      </c>
    </row>
    <row r="271" spans="1:4" x14ac:dyDescent="0.35">
      <c r="A271" t="s">
        <v>3</v>
      </c>
      <c r="B271" t="s">
        <v>51</v>
      </c>
      <c r="C271" t="s">
        <v>22</v>
      </c>
      <c r="D271">
        <v>72834</v>
      </c>
    </row>
    <row r="272" spans="1:4" x14ac:dyDescent="0.35">
      <c r="A272" t="s">
        <v>3</v>
      </c>
      <c r="B272" t="s">
        <v>2</v>
      </c>
      <c r="C272" t="s">
        <v>19</v>
      </c>
      <c r="D272">
        <v>72930</v>
      </c>
    </row>
    <row r="273" spans="1:4" x14ac:dyDescent="0.35">
      <c r="A273" t="s">
        <v>3</v>
      </c>
      <c r="B273" t="s">
        <v>2</v>
      </c>
      <c r="C273" t="s">
        <v>20</v>
      </c>
      <c r="D273">
        <v>72931</v>
      </c>
    </row>
    <row r="274" spans="1:4" x14ac:dyDescent="0.35">
      <c r="A274" t="s">
        <v>3</v>
      </c>
      <c r="B274" t="s">
        <v>2</v>
      </c>
      <c r="C274" t="s">
        <v>21</v>
      </c>
      <c r="D274">
        <v>72933</v>
      </c>
    </row>
    <row r="275" spans="1:4" x14ac:dyDescent="0.35">
      <c r="A275" t="s">
        <v>3</v>
      </c>
      <c r="B275" t="s">
        <v>2</v>
      </c>
      <c r="C275" t="s">
        <v>22</v>
      </c>
      <c r="D275">
        <v>72934</v>
      </c>
    </row>
    <row r="276" spans="1:4" x14ac:dyDescent="0.35">
      <c r="A276" t="s">
        <v>3</v>
      </c>
      <c r="B276" t="s">
        <v>19</v>
      </c>
      <c r="C276" t="s">
        <v>20</v>
      </c>
      <c r="D276">
        <v>73031</v>
      </c>
    </row>
    <row r="277" spans="1:4" x14ac:dyDescent="0.35">
      <c r="A277" t="s">
        <v>3</v>
      </c>
      <c r="B277" t="s">
        <v>19</v>
      </c>
      <c r="C277" t="s">
        <v>21</v>
      </c>
      <c r="D277">
        <v>73033</v>
      </c>
    </row>
    <row r="278" spans="1:4" x14ac:dyDescent="0.35">
      <c r="A278" t="s">
        <v>3</v>
      </c>
      <c r="B278" t="s">
        <v>19</v>
      </c>
      <c r="C278" t="s">
        <v>22</v>
      </c>
      <c r="D278">
        <v>73034</v>
      </c>
    </row>
    <row r="279" spans="1:4" x14ac:dyDescent="0.35">
      <c r="A279" t="s">
        <v>3</v>
      </c>
      <c r="B279" t="s">
        <v>20</v>
      </c>
      <c r="C279" t="s">
        <v>21</v>
      </c>
      <c r="D279">
        <v>73133</v>
      </c>
    </row>
    <row r="280" spans="1:4" x14ac:dyDescent="0.35">
      <c r="A280" t="s">
        <v>3</v>
      </c>
      <c r="B280" t="s">
        <v>20</v>
      </c>
      <c r="C280" t="s">
        <v>22</v>
      </c>
      <c r="D280">
        <v>73134</v>
      </c>
    </row>
    <row r="281" spans="1:4" x14ac:dyDescent="0.35">
      <c r="A281" t="s">
        <v>3</v>
      </c>
      <c r="B281" t="s">
        <v>21</v>
      </c>
      <c r="C281" t="s">
        <v>22</v>
      </c>
      <c r="D281">
        <v>73334</v>
      </c>
    </row>
    <row r="282" spans="1:4" x14ac:dyDescent="0.35">
      <c r="A282" t="s">
        <v>14</v>
      </c>
      <c r="B282" t="s">
        <v>10</v>
      </c>
      <c r="C282" t="s">
        <v>4</v>
      </c>
      <c r="D282">
        <v>8910</v>
      </c>
    </row>
    <row r="283" spans="1:4" x14ac:dyDescent="0.35">
      <c r="A283" t="s">
        <v>14</v>
      </c>
      <c r="B283" t="s">
        <v>10</v>
      </c>
      <c r="C283" t="s">
        <v>13</v>
      </c>
      <c r="D283">
        <v>8913</v>
      </c>
    </row>
    <row r="284" spans="1:4" x14ac:dyDescent="0.35">
      <c r="A284" t="s">
        <v>14</v>
      </c>
      <c r="B284" t="s">
        <v>10</v>
      </c>
      <c r="C284" t="s">
        <v>15</v>
      </c>
      <c r="D284">
        <v>8914</v>
      </c>
    </row>
    <row r="285" spans="1:4" x14ac:dyDescent="0.35">
      <c r="A285" t="s">
        <v>14</v>
      </c>
      <c r="B285" t="s">
        <v>10</v>
      </c>
      <c r="C285" t="s">
        <v>16</v>
      </c>
      <c r="D285">
        <v>8916</v>
      </c>
    </row>
    <row r="286" spans="1:4" x14ac:dyDescent="0.35">
      <c r="A286" t="s">
        <v>14</v>
      </c>
      <c r="B286" t="s">
        <v>10</v>
      </c>
      <c r="C286" t="s">
        <v>17</v>
      </c>
      <c r="D286">
        <v>8917</v>
      </c>
    </row>
    <row r="287" spans="1:4" x14ac:dyDescent="0.35">
      <c r="A287" t="s">
        <v>14</v>
      </c>
      <c r="B287" t="s">
        <v>10</v>
      </c>
      <c r="C287" t="s">
        <v>18</v>
      </c>
      <c r="D287">
        <v>8918</v>
      </c>
    </row>
    <row r="288" spans="1:4" x14ac:dyDescent="0.35">
      <c r="A288" t="s">
        <v>14</v>
      </c>
      <c r="B288" t="s">
        <v>10</v>
      </c>
      <c r="C288" t="s">
        <v>5</v>
      </c>
      <c r="D288">
        <v>8926</v>
      </c>
    </row>
    <row r="289" spans="1:4" x14ac:dyDescent="0.35">
      <c r="A289" t="s">
        <v>14</v>
      </c>
      <c r="B289" t="s">
        <v>10</v>
      </c>
      <c r="C289" t="s">
        <v>6</v>
      </c>
      <c r="D289">
        <v>8927</v>
      </c>
    </row>
    <row r="290" spans="1:4" x14ac:dyDescent="0.35">
      <c r="A290" t="s">
        <v>14</v>
      </c>
      <c r="B290" t="s">
        <v>10</v>
      </c>
      <c r="C290" t="s">
        <v>51</v>
      </c>
      <c r="D290">
        <v>8928</v>
      </c>
    </row>
    <row r="291" spans="1:4" x14ac:dyDescent="0.35">
      <c r="A291" t="s">
        <v>14</v>
      </c>
      <c r="B291" t="s">
        <v>10</v>
      </c>
      <c r="C291" t="s">
        <v>2</v>
      </c>
      <c r="D291">
        <v>8929</v>
      </c>
    </row>
    <row r="292" spans="1:4" x14ac:dyDescent="0.35">
      <c r="A292" t="s">
        <v>14</v>
      </c>
      <c r="B292" t="s">
        <v>10</v>
      </c>
      <c r="C292" t="s">
        <v>19</v>
      </c>
      <c r="D292">
        <v>8930</v>
      </c>
    </row>
    <row r="293" spans="1:4" x14ac:dyDescent="0.35">
      <c r="A293" t="s">
        <v>14</v>
      </c>
      <c r="B293" t="s">
        <v>10</v>
      </c>
      <c r="C293" t="s">
        <v>20</v>
      </c>
      <c r="D293">
        <v>8931</v>
      </c>
    </row>
    <row r="294" spans="1:4" x14ac:dyDescent="0.35">
      <c r="A294" t="s">
        <v>14</v>
      </c>
      <c r="B294" t="s">
        <v>10</v>
      </c>
      <c r="C294" t="s">
        <v>21</v>
      </c>
      <c r="D294">
        <v>8933</v>
      </c>
    </row>
    <row r="295" spans="1:4" x14ac:dyDescent="0.35">
      <c r="A295" t="s">
        <v>14</v>
      </c>
      <c r="B295" t="s">
        <v>10</v>
      </c>
      <c r="C295" t="s">
        <v>22</v>
      </c>
      <c r="D295">
        <v>8934</v>
      </c>
    </row>
    <row r="296" spans="1:4" x14ac:dyDescent="0.35">
      <c r="A296" t="s">
        <v>14</v>
      </c>
      <c r="B296" t="s">
        <v>4</v>
      </c>
      <c r="C296" t="s">
        <v>13</v>
      </c>
      <c r="D296">
        <v>81013</v>
      </c>
    </row>
    <row r="297" spans="1:4" x14ac:dyDescent="0.35">
      <c r="A297" t="s">
        <v>14</v>
      </c>
      <c r="B297" t="s">
        <v>4</v>
      </c>
      <c r="C297" t="s">
        <v>15</v>
      </c>
      <c r="D297">
        <v>81014</v>
      </c>
    </row>
    <row r="298" spans="1:4" x14ac:dyDescent="0.35">
      <c r="A298" t="s">
        <v>14</v>
      </c>
      <c r="B298" t="s">
        <v>4</v>
      </c>
      <c r="C298" t="s">
        <v>16</v>
      </c>
      <c r="D298">
        <v>81016</v>
      </c>
    </row>
    <row r="299" spans="1:4" x14ac:dyDescent="0.35">
      <c r="A299" t="s">
        <v>14</v>
      </c>
      <c r="B299" t="s">
        <v>4</v>
      </c>
      <c r="C299" t="s">
        <v>17</v>
      </c>
      <c r="D299">
        <v>81017</v>
      </c>
    </row>
    <row r="300" spans="1:4" x14ac:dyDescent="0.35">
      <c r="A300" t="s">
        <v>14</v>
      </c>
      <c r="B300" t="s">
        <v>4</v>
      </c>
      <c r="C300" t="s">
        <v>18</v>
      </c>
      <c r="D300">
        <v>81018</v>
      </c>
    </row>
    <row r="301" spans="1:4" x14ac:dyDescent="0.35">
      <c r="A301" t="s">
        <v>14</v>
      </c>
      <c r="B301" t="s">
        <v>4</v>
      </c>
      <c r="C301" t="s">
        <v>5</v>
      </c>
      <c r="D301">
        <v>81026</v>
      </c>
    </row>
    <row r="302" spans="1:4" x14ac:dyDescent="0.35">
      <c r="A302" t="s">
        <v>14</v>
      </c>
      <c r="B302" t="s">
        <v>4</v>
      </c>
      <c r="C302" t="s">
        <v>6</v>
      </c>
      <c r="D302">
        <v>81027</v>
      </c>
    </row>
    <row r="303" spans="1:4" x14ac:dyDescent="0.35">
      <c r="A303" t="s">
        <v>14</v>
      </c>
      <c r="B303" t="s">
        <v>4</v>
      </c>
      <c r="C303" t="s">
        <v>51</v>
      </c>
      <c r="D303">
        <v>81028</v>
      </c>
    </row>
    <row r="304" spans="1:4" x14ac:dyDescent="0.35">
      <c r="A304" t="s">
        <v>14</v>
      </c>
      <c r="B304" t="s">
        <v>4</v>
      </c>
      <c r="C304" t="s">
        <v>2</v>
      </c>
      <c r="D304">
        <v>81029</v>
      </c>
    </row>
    <row r="305" spans="1:4" x14ac:dyDescent="0.35">
      <c r="A305" t="s">
        <v>14</v>
      </c>
      <c r="B305" t="s">
        <v>4</v>
      </c>
      <c r="C305" t="s">
        <v>19</v>
      </c>
      <c r="D305">
        <v>81030</v>
      </c>
    </row>
    <row r="306" spans="1:4" x14ac:dyDescent="0.35">
      <c r="A306" t="s">
        <v>14</v>
      </c>
      <c r="B306" t="s">
        <v>4</v>
      </c>
      <c r="C306" t="s">
        <v>20</v>
      </c>
      <c r="D306">
        <v>81031</v>
      </c>
    </row>
    <row r="307" spans="1:4" x14ac:dyDescent="0.35">
      <c r="A307" t="s">
        <v>14</v>
      </c>
      <c r="B307" t="s">
        <v>4</v>
      </c>
      <c r="C307" t="s">
        <v>21</v>
      </c>
      <c r="D307">
        <v>81033</v>
      </c>
    </row>
    <row r="308" spans="1:4" x14ac:dyDescent="0.35">
      <c r="A308" t="s">
        <v>14</v>
      </c>
      <c r="B308" t="s">
        <v>4</v>
      </c>
      <c r="C308" t="s">
        <v>22</v>
      </c>
      <c r="D308">
        <v>81034</v>
      </c>
    </row>
    <row r="309" spans="1:4" x14ac:dyDescent="0.35">
      <c r="A309" t="s">
        <v>14</v>
      </c>
      <c r="B309" t="s">
        <v>13</v>
      </c>
      <c r="C309" t="s">
        <v>15</v>
      </c>
      <c r="D309">
        <v>81314</v>
      </c>
    </row>
    <row r="310" spans="1:4" x14ac:dyDescent="0.35">
      <c r="A310" t="s">
        <v>14</v>
      </c>
      <c r="B310" t="s">
        <v>13</v>
      </c>
      <c r="C310" t="s">
        <v>16</v>
      </c>
      <c r="D310">
        <v>81316</v>
      </c>
    </row>
    <row r="311" spans="1:4" x14ac:dyDescent="0.35">
      <c r="A311" t="s">
        <v>14</v>
      </c>
      <c r="B311" t="s">
        <v>13</v>
      </c>
      <c r="C311" t="s">
        <v>17</v>
      </c>
      <c r="D311">
        <v>81317</v>
      </c>
    </row>
    <row r="312" spans="1:4" x14ac:dyDescent="0.35">
      <c r="A312" t="s">
        <v>14</v>
      </c>
      <c r="B312" t="s">
        <v>13</v>
      </c>
      <c r="C312" t="s">
        <v>18</v>
      </c>
      <c r="D312">
        <v>81318</v>
      </c>
    </row>
    <row r="313" spans="1:4" x14ac:dyDescent="0.35">
      <c r="A313" t="s">
        <v>14</v>
      </c>
      <c r="B313" t="s">
        <v>13</v>
      </c>
      <c r="C313" t="s">
        <v>23</v>
      </c>
      <c r="D313">
        <v>81320</v>
      </c>
    </row>
    <row r="314" spans="1:4" x14ac:dyDescent="0.35">
      <c r="A314" t="s">
        <v>14</v>
      </c>
      <c r="B314" t="s">
        <v>13</v>
      </c>
      <c r="C314" t="s">
        <v>5</v>
      </c>
      <c r="D314">
        <v>81326</v>
      </c>
    </row>
    <row r="315" spans="1:4" x14ac:dyDescent="0.35">
      <c r="A315" t="s">
        <v>14</v>
      </c>
      <c r="B315" t="s">
        <v>13</v>
      </c>
      <c r="C315" t="s">
        <v>6</v>
      </c>
      <c r="D315">
        <v>81327</v>
      </c>
    </row>
    <row r="316" spans="1:4" x14ac:dyDescent="0.35">
      <c r="A316" t="s">
        <v>14</v>
      </c>
      <c r="B316" t="s">
        <v>13</v>
      </c>
      <c r="C316" t="s">
        <v>51</v>
      </c>
      <c r="D316">
        <v>81328</v>
      </c>
    </row>
    <row r="317" spans="1:4" x14ac:dyDescent="0.35">
      <c r="A317" t="s">
        <v>14</v>
      </c>
      <c r="B317" t="s">
        <v>13</v>
      </c>
      <c r="C317" t="s">
        <v>2</v>
      </c>
      <c r="D317">
        <v>81329</v>
      </c>
    </row>
    <row r="318" spans="1:4" x14ac:dyDescent="0.35">
      <c r="A318" t="s">
        <v>14</v>
      </c>
      <c r="B318" t="s">
        <v>13</v>
      </c>
      <c r="C318" t="s">
        <v>19</v>
      </c>
      <c r="D318">
        <v>81330</v>
      </c>
    </row>
    <row r="319" spans="1:4" x14ac:dyDescent="0.35">
      <c r="A319" t="s">
        <v>14</v>
      </c>
      <c r="B319" t="s">
        <v>13</v>
      </c>
      <c r="C319" t="s">
        <v>20</v>
      </c>
      <c r="D319">
        <v>81331</v>
      </c>
    </row>
    <row r="320" spans="1:4" x14ac:dyDescent="0.35">
      <c r="A320" t="s">
        <v>14</v>
      </c>
      <c r="B320" t="s">
        <v>13</v>
      </c>
      <c r="C320" t="s">
        <v>21</v>
      </c>
      <c r="D320">
        <v>81333</v>
      </c>
    </row>
    <row r="321" spans="1:4" x14ac:dyDescent="0.35">
      <c r="A321" t="s">
        <v>14</v>
      </c>
      <c r="B321" t="s">
        <v>13</v>
      </c>
      <c r="C321" t="s">
        <v>22</v>
      </c>
      <c r="D321">
        <v>81334</v>
      </c>
    </row>
    <row r="322" spans="1:4" x14ac:dyDescent="0.35">
      <c r="A322" t="s">
        <v>14</v>
      </c>
      <c r="B322" t="s">
        <v>13</v>
      </c>
      <c r="C322" t="s">
        <v>24</v>
      </c>
      <c r="D322">
        <v>81335</v>
      </c>
    </row>
    <row r="323" spans="1:4" x14ac:dyDescent="0.35">
      <c r="A323" t="s">
        <v>14</v>
      </c>
      <c r="B323" t="s">
        <v>15</v>
      </c>
      <c r="C323" t="s">
        <v>25</v>
      </c>
      <c r="D323">
        <v>81415</v>
      </c>
    </row>
    <row r="324" spans="1:4" x14ac:dyDescent="0.35">
      <c r="A324" t="s">
        <v>14</v>
      </c>
      <c r="B324" t="s">
        <v>15</v>
      </c>
      <c r="C324" t="s">
        <v>16</v>
      </c>
      <c r="D324">
        <v>81416</v>
      </c>
    </row>
    <row r="325" spans="1:4" x14ac:dyDescent="0.35">
      <c r="A325" t="s">
        <v>14</v>
      </c>
      <c r="B325" t="s">
        <v>15</v>
      </c>
      <c r="C325" t="s">
        <v>17</v>
      </c>
      <c r="D325">
        <v>81417</v>
      </c>
    </row>
    <row r="326" spans="1:4" x14ac:dyDescent="0.35">
      <c r="A326" t="s">
        <v>14</v>
      </c>
      <c r="B326" t="s">
        <v>15</v>
      </c>
      <c r="C326" t="s">
        <v>18</v>
      </c>
      <c r="D326">
        <v>81418</v>
      </c>
    </row>
    <row r="327" spans="1:4" x14ac:dyDescent="0.35">
      <c r="A327" t="s">
        <v>14</v>
      </c>
      <c r="B327" t="s">
        <v>15</v>
      </c>
      <c r="C327" t="s">
        <v>23</v>
      </c>
      <c r="D327">
        <v>81420</v>
      </c>
    </row>
    <row r="328" spans="1:4" x14ac:dyDescent="0.35">
      <c r="A328" t="s">
        <v>14</v>
      </c>
      <c r="B328" t="s">
        <v>15</v>
      </c>
      <c r="C328" t="s">
        <v>26</v>
      </c>
      <c r="D328">
        <v>81421</v>
      </c>
    </row>
    <row r="329" spans="1:4" x14ac:dyDescent="0.35">
      <c r="A329" t="s">
        <v>14</v>
      </c>
      <c r="B329" t="s">
        <v>15</v>
      </c>
      <c r="C329" t="s">
        <v>27</v>
      </c>
      <c r="D329">
        <v>81422</v>
      </c>
    </row>
    <row r="330" spans="1:4" x14ac:dyDescent="0.35">
      <c r="A330" t="s">
        <v>14</v>
      </c>
      <c r="B330" t="s">
        <v>15</v>
      </c>
      <c r="C330" t="s">
        <v>50</v>
      </c>
      <c r="D330">
        <v>81423</v>
      </c>
    </row>
    <row r="331" spans="1:4" x14ac:dyDescent="0.35">
      <c r="A331" t="s">
        <v>14</v>
      </c>
      <c r="B331" t="s">
        <v>15</v>
      </c>
      <c r="C331" t="s">
        <v>5</v>
      </c>
      <c r="D331">
        <v>81426</v>
      </c>
    </row>
    <row r="332" spans="1:4" x14ac:dyDescent="0.35">
      <c r="A332" t="s">
        <v>14</v>
      </c>
      <c r="B332" t="s">
        <v>15</v>
      </c>
      <c r="C332" t="s">
        <v>6</v>
      </c>
      <c r="D332">
        <v>81427</v>
      </c>
    </row>
    <row r="333" spans="1:4" x14ac:dyDescent="0.35">
      <c r="A333" t="s">
        <v>14</v>
      </c>
      <c r="B333" t="s">
        <v>15</v>
      </c>
      <c r="C333" t="s">
        <v>51</v>
      </c>
      <c r="D333">
        <v>81428</v>
      </c>
    </row>
    <row r="334" spans="1:4" x14ac:dyDescent="0.35">
      <c r="A334" t="s">
        <v>14</v>
      </c>
      <c r="B334" t="s">
        <v>15</v>
      </c>
      <c r="C334" t="s">
        <v>2</v>
      </c>
      <c r="D334">
        <v>81429</v>
      </c>
    </row>
    <row r="335" spans="1:4" x14ac:dyDescent="0.35">
      <c r="A335" t="s">
        <v>14</v>
      </c>
      <c r="B335" t="s">
        <v>15</v>
      </c>
      <c r="C335" t="s">
        <v>19</v>
      </c>
      <c r="D335">
        <v>81430</v>
      </c>
    </row>
    <row r="336" spans="1:4" x14ac:dyDescent="0.35">
      <c r="A336" t="s">
        <v>14</v>
      </c>
      <c r="B336" t="s">
        <v>15</v>
      </c>
      <c r="C336" t="s">
        <v>20</v>
      </c>
      <c r="D336">
        <v>81431</v>
      </c>
    </row>
    <row r="337" spans="1:4" x14ac:dyDescent="0.35">
      <c r="A337" t="s">
        <v>14</v>
      </c>
      <c r="B337" t="s">
        <v>15</v>
      </c>
      <c r="C337" t="s">
        <v>28</v>
      </c>
      <c r="D337">
        <v>81432</v>
      </c>
    </row>
    <row r="338" spans="1:4" x14ac:dyDescent="0.35">
      <c r="A338" t="s">
        <v>14</v>
      </c>
      <c r="B338" t="s">
        <v>15</v>
      </c>
      <c r="C338" t="s">
        <v>21</v>
      </c>
      <c r="D338">
        <v>81433</v>
      </c>
    </row>
    <row r="339" spans="1:4" x14ac:dyDescent="0.35">
      <c r="A339" t="s">
        <v>14</v>
      </c>
      <c r="B339" t="s">
        <v>15</v>
      </c>
      <c r="C339" t="s">
        <v>22</v>
      </c>
      <c r="D339">
        <v>81434</v>
      </c>
    </row>
    <row r="340" spans="1:4" x14ac:dyDescent="0.35">
      <c r="A340" t="s">
        <v>14</v>
      </c>
      <c r="B340" t="s">
        <v>15</v>
      </c>
      <c r="C340" t="s">
        <v>24</v>
      </c>
      <c r="D340">
        <v>81435</v>
      </c>
    </row>
    <row r="341" spans="1:4" x14ac:dyDescent="0.35">
      <c r="A341" t="s">
        <v>14</v>
      </c>
      <c r="B341" t="s">
        <v>15</v>
      </c>
      <c r="C341" t="s">
        <v>29</v>
      </c>
      <c r="D341">
        <v>81436</v>
      </c>
    </row>
    <row r="342" spans="1:4" x14ac:dyDescent="0.35">
      <c r="A342" t="s">
        <v>14</v>
      </c>
      <c r="B342" t="s">
        <v>25</v>
      </c>
      <c r="C342" t="s">
        <v>16</v>
      </c>
      <c r="D342">
        <v>81516</v>
      </c>
    </row>
    <row r="343" spans="1:4" x14ac:dyDescent="0.35">
      <c r="A343" t="s">
        <v>14</v>
      </c>
      <c r="B343" t="s">
        <v>25</v>
      </c>
      <c r="C343" t="s">
        <v>17</v>
      </c>
      <c r="D343">
        <v>81517</v>
      </c>
    </row>
    <row r="344" spans="1:4" x14ac:dyDescent="0.35">
      <c r="A344" t="s">
        <v>14</v>
      </c>
      <c r="B344" t="s">
        <v>25</v>
      </c>
      <c r="C344" t="s">
        <v>18</v>
      </c>
      <c r="D344">
        <v>81518</v>
      </c>
    </row>
    <row r="345" spans="1:4" x14ac:dyDescent="0.35">
      <c r="A345" t="s">
        <v>14</v>
      </c>
      <c r="B345" t="s">
        <v>25</v>
      </c>
      <c r="C345" t="s">
        <v>23</v>
      </c>
      <c r="D345">
        <v>81520</v>
      </c>
    </row>
    <row r="346" spans="1:4" x14ac:dyDescent="0.35">
      <c r="A346" t="s">
        <v>14</v>
      </c>
      <c r="B346" t="s">
        <v>25</v>
      </c>
      <c r="C346" t="s">
        <v>26</v>
      </c>
      <c r="D346">
        <v>81521</v>
      </c>
    </row>
    <row r="347" spans="1:4" x14ac:dyDescent="0.35">
      <c r="A347" t="s">
        <v>14</v>
      </c>
      <c r="B347" t="s">
        <v>25</v>
      </c>
      <c r="C347" t="s">
        <v>27</v>
      </c>
      <c r="D347">
        <v>81522</v>
      </c>
    </row>
    <row r="348" spans="1:4" x14ac:dyDescent="0.35">
      <c r="A348" t="s">
        <v>14</v>
      </c>
      <c r="B348" t="s">
        <v>25</v>
      </c>
      <c r="C348" t="s">
        <v>50</v>
      </c>
      <c r="D348">
        <v>81523</v>
      </c>
    </row>
    <row r="349" spans="1:4" x14ac:dyDescent="0.35">
      <c r="A349" t="s">
        <v>14</v>
      </c>
      <c r="B349" t="s">
        <v>25</v>
      </c>
      <c r="C349" t="s">
        <v>2</v>
      </c>
      <c r="D349">
        <v>81529</v>
      </c>
    </row>
    <row r="350" spans="1:4" x14ac:dyDescent="0.35">
      <c r="A350" t="s">
        <v>14</v>
      </c>
      <c r="B350" t="s">
        <v>25</v>
      </c>
      <c r="C350" t="s">
        <v>19</v>
      </c>
      <c r="D350">
        <v>81530</v>
      </c>
    </row>
    <row r="351" spans="1:4" x14ac:dyDescent="0.35">
      <c r="A351" t="s">
        <v>14</v>
      </c>
      <c r="B351" t="s">
        <v>25</v>
      </c>
      <c r="C351" t="s">
        <v>20</v>
      </c>
      <c r="D351">
        <v>81531</v>
      </c>
    </row>
    <row r="352" spans="1:4" x14ac:dyDescent="0.35">
      <c r="A352" t="s">
        <v>14</v>
      </c>
      <c r="B352" t="s">
        <v>25</v>
      </c>
      <c r="C352" t="s">
        <v>28</v>
      </c>
      <c r="D352">
        <v>81532</v>
      </c>
    </row>
    <row r="353" spans="1:4" x14ac:dyDescent="0.35">
      <c r="A353" t="s">
        <v>14</v>
      </c>
      <c r="B353" t="s">
        <v>25</v>
      </c>
      <c r="C353" t="s">
        <v>21</v>
      </c>
      <c r="D353">
        <v>81533</v>
      </c>
    </row>
    <row r="354" spans="1:4" x14ac:dyDescent="0.35">
      <c r="A354" t="s">
        <v>14</v>
      </c>
      <c r="B354" t="s">
        <v>25</v>
      </c>
      <c r="C354" t="s">
        <v>22</v>
      </c>
      <c r="D354">
        <v>81534</v>
      </c>
    </row>
    <row r="355" spans="1:4" x14ac:dyDescent="0.35">
      <c r="A355" t="s">
        <v>14</v>
      </c>
      <c r="B355" t="s">
        <v>25</v>
      </c>
      <c r="C355" t="s">
        <v>24</v>
      </c>
      <c r="D355">
        <v>81535</v>
      </c>
    </row>
    <row r="356" spans="1:4" x14ac:dyDescent="0.35">
      <c r="A356" t="s">
        <v>14</v>
      </c>
      <c r="B356" t="s">
        <v>25</v>
      </c>
      <c r="C356" t="s">
        <v>29</v>
      </c>
      <c r="D356">
        <v>81536</v>
      </c>
    </row>
    <row r="357" spans="1:4" x14ac:dyDescent="0.35">
      <c r="A357" t="s">
        <v>14</v>
      </c>
      <c r="B357" t="s">
        <v>16</v>
      </c>
      <c r="C357" t="s">
        <v>17</v>
      </c>
      <c r="D357">
        <v>81617</v>
      </c>
    </row>
    <row r="358" spans="1:4" x14ac:dyDescent="0.35">
      <c r="A358" t="s">
        <v>14</v>
      </c>
      <c r="B358" t="s">
        <v>16</v>
      </c>
      <c r="C358" t="s">
        <v>18</v>
      </c>
      <c r="D358">
        <v>81618</v>
      </c>
    </row>
    <row r="359" spans="1:4" x14ac:dyDescent="0.35">
      <c r="A359" t="s">
        <v>14</v>
      </c>
      <c r="B359" t="s">
        <v>16</v>
      </c>
      <c r="C359" t="s">
        <v>23</v>
      </c>
      <c r="D359">
        <v>81620</v>
      </c>
    </row>
    <row r="360" spans="1:4" x14ac:dyDescent="0.35">
      <c r="A360" t="s">
        <v>14</v>
      </c>
      <c r="B360" t="s">
        <v>16</v>
      </c>
      <c r="C360" t="s">
        <v>26</v>
      </c>
      <c r="D360">
        <v>81621</v>
      </c>
    </row>
    <row r="361" spans="1:4" x14ac:dyDescent="0.35">
      <c r="A361" t="s">
        <v>14</v>
      </c>
      <c r="B361" t="s">
        <v>16</v>
      </c>
      <c r="C361" t="s">
        <v>27</v>
      </c>
      <c r="D361">
        <v>81622</v>
      </c>
    </row>
    <row r="362" spans="1:4" x14ac:dyDescent="0.35">
      <c r="A362" t="s">
        <v>14</v>
      </c>
      <c r="B362" t="s">
        <v>16</v>
      </c>
      <c r="C362" t="s">
        <v>50</v>
      </c>
      <c r="D362">
        <v>81623</v>
      </c>
    </row>
    <row r="363" spans="1:4" x14ac:dyDescent="0.35">
      <c r="A363" t="s">
        <v>14</v>
      </c>
      <c r="B363" t="s">
        <v>16</v>
      </c>
      <c r="C363" t="s">
        <v>5</v>
      </c>
      <c r="D363">
        <v>81626</v>
      </c>
    </row>
    <row r="364" spans="1:4" x14ac:dyDescent="0.35">
      <c r="A364" t="s">
        <v>14</v>
      </c>
      <c r="B364" t="s">
        <v>16</v>
      </c>
      <c r="C364" t="s">
        <v>6</v>
      </c>
      <c r="D364">
        <v>81627</v>
      </c>
    </row>
    <row r="365" spans="1:4" x14ac:dyDescent="0.35">
      <c r="A365" t="s">
        <v>14</v>
      </c>
      <c r="B365" t="s">
        <v>16</v>
      </c>
      <c r="C365" t="s">
        <v>51</v>
      </c>
      <c r="D365">
        <v>81628</v>
      </c>
    </row>
    <row r="366" spans="1:4" x14ac:dyDescent="0.35">
      <c r="A366" t="s">
        <v>14</v>
      </c>
      <c r="B366" t="s">
        <v>16</v>
      </c>
      <c r="C366" t="s">
        <v>2</v>
      </c>
      <c r="D366">
        <v>81629</v>
      </c>
    </row>
    <row r="367" spans="1:4" x14ac:dyDescent="0.35">
      <c r="A367" t="s">
        <v>14</v>
      </c>
      <c r="B367" t="s">
        <v>16</v>
      </c>
      <c r="C367" t="s">
        <v>19</v>
      </c>
      <c r="D367">
        <v>81630</v>
      </c>
    </row>
    <row r="368" spans="1:4" x14ac:dyDescent="0.35">
      <c r="A368" t="s">
        <v>14</v>
      </c>
      <c r="B368" t="s">
        <v>16</v>
      </c>
      <c r="C368" t="s">
        <v>20</v>
      </c>
      <c r="D368">
        <v>81631</v>
      </c>
    </row>
    <row r="369" spans="1:4" x14ac:dyDescent="0.35">
      <c r="A369" t="s">
        <v>14</v>
      </c>
      <c r="B369" t="s">
        <v>16</v>
      </c>
      <c r="C369" t="s">
        <v>28</v>
      </c>
      <c r="D369">
        <v>81632</v>
      </c>
    </row>
    <row r="370" spans="1:4" x14ac:dyDescent="0.35">
      <c r="A370" t="s">
        <v>14</v>
      </c>
      <c r="B370" t="s">
        <v>16</v>
      </c>
      <c r="C370" t="s">
        <v>21</v>
      </c>
      <c r="D370">
        <v>81633</v>
      </c>
    </row>
    <row r="371" spans="1:4" x14ac:dyDescent="0.35">
      <c r="A371" t="s">
        <v>14</v>
      </c>
      <c r="B371" t="s">
        <v>16</v>
      </c>
      <c r="C371" t="s">
        <v>22</v>
      </c>
      <c r="D371">
        <v>81634</v>
      </c>
    </row>
    <row r="372" spans="1:4" x14ac:dyDescent="0.35">
      <c r="A372" t="s">
        <v>14</v>
      </c>
      <c r="B372" t="s">
        <v>16</v>
      </c>
      <c r="C372" t="s">
        <v>24</v>
      </c>
      <c r="D372">
        <v>81635</v>
      </c>
    </row>
    <row r="373" spans="1:4" x14ac:dyDescent="0.35">
      <c r="A373" t="s">
        <v>14</v>
      </c>
      <c r="B373" t="s">
        <v>16</v>
      </c>
      <c r="C373" t="s">
        <v>29</v>
      </c>
      <c r="D373">
        <v>81636</v>
      </c>
    </row>
    <row r="374" spans="1:4" x14ac:dyDescent="0.35">
      <c r="A374" t="s">
        <v>14</v>
      </c>
      <c r="B374" t="s">
        <v>17</v>
      </c>
      <c r="C374" t="s">
        <v>18</v>
      </c>
      <c r="D374">
        <v>81718</v>
      </c>
    </row>
    <row r="375" spans="1:4" x14ac:dyDescent="0.35">
      <c r="A375" t="s">
        <v>14</v>
      </c>
      <c r="B375" t="s">
        <v>17</v>
      </c>
      <c r="C375" t="s">
        <v>23</v>
      </c>
      <c r="D375">
        <v>81720</v>
      </c>
    </row>
    <row r="376" spans="1:4" x14ac:dyDescent="0.35">
      <c r="A376" t="s">
        <v>14</v>
      </c>
      <c r="B376" t="s">
        <v>17</v>
      </c>
      <c r="C376" t="s">
        <v>26</v>
      </c>
      <c r="D376">
        <v>81721</v>
      </c>
    </row>
    <row r="377" spans="1:4" x14ac:dyDescent="0.35">
      <c r="A377" t="s">
        <v>14</v>
      </c>
      <c r="B377" t="s">
        <v>17</v>
      </c>
      <c r="C377" t="s">
        <v>27</v>
      </c>
      <c r="D377">
        <v>81722</v>
      </c>
    </row>
    <row r="378" spans="1:4" x14ac:dyDescent="0.35">
      <c r="A378" t="s">
        <v>14</v>
      </c>
      <c r="B378" t="s">
        <v>17</v>
      </c>
      <c r="C378" t="s">
        <v>50</v>
      </c>
      <c r="D378">
        <v>81723</v>
      </c>
    </row>
    <row r="379" spans="1:4" x14ac:dyDescent="0.35">
      <c r="A379" t="s">
        <v>14</v>
      </c>
      <c r="B379" t="s">
        <v>17</v>
      </c>
      <c r="C379" t="s">
        <v>5</v>
      </c>
      <c r="D379">
        <v>81726</v>
      </c>
    </row>
    <row r="380" spans="1:4" x14ac:dyDescent="0.35">
      <c r="A380" t="s">
        <v>14</v>
      </c>
      <c r="B380" t="s">
        <v>17</v>
      </c>
      <c r="C380" t="s">
        <v>6</v>
      </c>
      <c r="D380">
        <v>81727</v>
      </c>
    </row>
    <row r="381" spans="1:4" x14ac:dyDescent="0.35">
      <c r="A381" t="s">
        <v>14</v>
      </c>
      <c r="B381" t="s">
        <v>17</v>
      </c>
      <c r="C381" t="s">
        <v>51</v>
      </c>
      <c r="D381">
        <v>81728</v>
      </c>
    </row>
    <row r="382" spans="1:4" x14ac:dyDescent="0.35">
      <c r="A382" t="s">
        <v>14</v>
      </c>
      <c r="B382" t="s">
        <v>17</v>
      </c>
      <c r="C382" t="s">
        <v>2</v>
      </c>
      <c r="D382">
        <v>81729</v>
      </c>
    </row>
    <row r="383" spans="1:4" x14ac:dyDescent="0.35">
      <c r="A383" t="s">
        <v>14</v>
      </c>
      <c r="B383" t="s">
        <v>17</v>
      </c>
      <c r="C383" t="s">
        <v>19</v>
      </c>
      <c r="D383">
        <v>81730</v>
      </c>
    </row>
    <row r="384" spans="1:4" x14ac:dyDescent="0.35">
      <c r="A384" t="s">
        <v>14</v>
      </c>
      <c r="B384" t="s">
        <v>17</v>
      </c>
      <c r="C384" t="s">
        <v>20</v>
      </c>
      <c r="D384">
        <v>81731</v>
      </c>
    </row>
    <row r="385" spans="1:4" x14ac:dyDescent="0.35">
      <c r="A385" t="s">
        <v>14</v>
      </c>
      <c r="B385" t="s">
        <v>17</v>
      </c>
      <c r="C385" t="s">
        <v>28</v>
      </c>
      <c r="D385">
        <v>81732</v>
      </c>
    </row>
    <row r="386" spans="1:4" x14ac:dyDescent="0.35">
      <c r="A386" t="s">
        <v>14</v>
      </c>
      <c r="B386" t="s">
        <v>17</v>
      </c>
      <c r="C386" t="s">
        <v>21</v>
      </c>
      <c r="D386">
        <v>81733</v>
      </c>
    </row>
    <row r="387" spans="1:4" x14ac:dyDescent="0.35">
      <c r="A387" t="s">
        <v>14</v>
      </c>
      <c r="B387" t="s">
        <v>17</v>
      </c>
      <c r="C387" t="s">
        <v>22</v>
      </c>
      <c r="D387">
        <v>81734</v>
      </c>
    </row>
    <row r="388" spans="1:4" x14ac:dyDescent="0.35">
      <c r="A388" t="s">
        <v>14</v>
      </c>
      <c r="B388" t="s">
        <v>17</v>
      </c>
      <c r="C388" t="s">
        <v>24</v>
      </c>
      <c r="D388">
        <v>81735</v>
      </c>
    </row>
    <row r="389" spans="1:4" x14ac:dyDescent="0.35">
      <c r="A389" t="s">
        <v>14</v>
      </c>
      <c r="B389" t="s">
        <v>17</v>
      </c>
      <c r="C389" t="s">
        <v>29</v>
      </c>
      <c r="D389">
        <v>81736</v>
      </c>
    </row>
    <row r="390" spans="1:4" x14ac:dyDescent="0.35">
      <c r="A390" t="s">
        <v>14</v>
      </c>
      <c r="B390" t="s">
        <v>18</v>
      </c>
      <c r="C390" t="s">
        <v>23</v>
      </c>
      <c r="D390">
        <v>81820</v>
      </c>
    </row>
    <row r="391" spans="1:4" x14ac:dyDescent="0.35">
      <c r="A391" t="s">
        <v>14</v>
      </c>
      <c r="B391" t="s">
        <v>18</v>
      </c>
      <c r="C391" t="s">
        <v>26</v>
      </c>
      <c r="D391">
        <v>81821</v>
      </c>
    </row>
    <row r="392" spans="1:4" x14ac:dyDescent="0.35">
      <c r="A392" t="s">
        <v>14</v>
      </c>
      <c r="B392" t="s">
        <v>18</v>
      </c>
      <c r="C392" t="s">
        <v>27</v>
      </c>
      <c r="D392">
        <v>81822</v>
      </c>
    </row>
    <row r="393" spans="1:4" x14ac:dyDescent="0.35">
      <c r="A393" t="s">
        <v>14</v>
      </c>
      <c r="B393" t="s">
        <v>18</v>
      </c>
      <c r="C393" t="s">
        <v>50</v>
      </c>
      <c r="D393">
        <v>81823</v>
      </c>
    </row>
    <row r="394" spans="1:4" x14ac:dyDescent="0.35">
      <c r="A394" t="s">
        <v>14</v>
      </c>
      <c r="B394" t="s">
        <v>18</v>
      </c>
      <c r="C394" t="s">
        <v>5</v>
      </c>
      <c r="D394">
        <v>81826</v>
      </c>
    </row>
    <row r="395" spans="1:4" x14ac:dyDescent="0.35">
      <c r="A395" t="s">
        <v>14</v>
      </c>
      <c r="B395" t="s">
        <v>18</v>
      </c>
      <c r="C395" t="s">
        <v>6</v>
      </c>
      <c r="D395">
        <v>81827</v>
      </c>
    </row>
    <row r="396" spans="1:4" x14ac:dyDescent="0.35">
      <c r="A396" t="s">
        <v>14</v>
      </c>
      <c r="B396" t="s">
        <v>18</v>
      </c>
      <c r="C396" t="s">
        <v>51</v>
      </c>
      <c r="D396">
        <v>81828</v>
      </c>
    </row>
    <row r="397" spans="1:4" x14ac:dyDescent="0.35">
      <c r="A397" t="s">
        <v>14</v>
      </c>
      <c r="B397" t="s">
        <v>18</v>
      </c>
      <c r="C397" t="s">
        <v>2</v>
      </c>
      <c r="D397">
        <v>81829</v>
      </c>
    </row>
    <row r="398" spans="1:4" x14ac:dyDescent="0.35">
      <c r="A398" t="s">
        <v>14</v>
      </c>
      <c r="B398" t="s">
        <v>18</v>
      </c>
      <c r="C398" t="s">
        <v>19</v>
      </c>
      <c r="D398">
        <v>81830</v>
      </c>
    </row>
    <row r="399" spans="1:4" x14ac:dyDescent="0.35">
      <c r="A399" t="s">
        <v>14</v>
      </c>
      <c r="B399" t="s">
        <v>18</v>
      </c>
      <c r="C399" t="s">
        <v>20</v>
      </c>
      <c r="D399">
        <v>81831</v>
      </c>
    </row>
    <row r="400" spans="1:4" x14ac:dyDescent="0.35">
      <c r="A400" t="s">
        <v>14</v>
      </c>
      <c r="B400" t="s">
        <v>18</v>
      </c>
      <c r="C400" t="s">
        <v>28</v>
      </c>
      <c r="D400">
        <v>81832</v>
      </c>
    </row>
    <row r="401" spans="1:4" x14ac:dyDescent="0.35">
      <c r="A401" t="s">
        <v>14</v>
      </c>
      <c r="B401" t="s">
        <v>18</v>
      </c>
      <c r="C401" t="s">
        <v>21</v>
      </c>
      <c r="D401">
        <v>81833</v>
      </c>
    </row>
    <row r="402" spans="1:4" x14ac:dyDescent="0.35">
      <c r="A402" t="s">
        <v>14</v>
      </c>
      <c r="B402" t="s">
        <v>18</v>
      </c>
      <c r="C402" t="s">
        <v>22</v>
      </c>
      <c r="D402">
        <v>81834</v>
      </c>
    </row>
    <row r="403" spans="1:4" x14ac:dyDescent="0.35">
      <c r="A403" t="s">
        <v>14</v>
      </c>
      <c r="B403" t="s">
        <v>18</v>
      </c>
      <c r="C403" t="s">
        <v>24</v>
      </c>
      <c r="D403">
        <v>81835</v>
      </c>
    </row>
    <row r="404" spans="1:4" x14ac:dyDescent="0.35">
      <c r="A404" t="s">
        <v>14</v>
      </c>
      <c r="B404" t="s">
        <v>18</v>
      </c>
      <c r="C404" t="s">
        <v>29</v>
      </c>
      <c r="D404">
        <v>81836</v>
      </c>
    </row>
    <row r="405" spans="1:4" x14ac:dyDescent="0.35">
      <c r="A405" t="s">
        <v>14</v>
      </c>
      <c r="B405" t="s">
        <v>23</v>
      </c>
      <c r="C405" t="s">
        <v>26</v>
      </c>
      <c r="D405">
        <v>82021</v>
      </c>
    </row>
    <row r="406" spans="1:4" x14ac:dyDescent="0.35">
      <c r="A406" t="s">
        <v>14</v>
      </c>
      <c r="B406" t="s">
        <v>23</v>
      </c>
      <c r="C406" t="s">
        <v>27</v>
      </c>
      <c r="D406">
        <v>82022</v>
      </c>
    </row>
    <row r="407" spans="1:4" x14ac:dyDescent="0.35">
      <c r="A407" t="s">
        <v>14</v>
      </c>
      <c r="B407" t="s">
        <v>23</v>
      </c>
      <c r="C407" t="s">
        <v>50</v>
      </c>
      <c r="D407">
        <v>82023</v>
      </c>
    </row>
    <row r="408" spans="1:4" x14ac:dyDescent="0.35">
      <c r="A408" t="s">
        <v>14</v>
      </c>
      <c r="B408" t="s">
        <v>23</v>
      </c>
      <c r="C408" t="s">
        <v>2</v>
      </c>
      <c r="D408">
        <v>82029</v>
      </c>
    </row>
    <row r="409" spans="1:4" x14ac:dyDescent="0.35">
      <c r="A409" t="s">
        <v>14</v>
      </c>
      <c r="B409" t="s">
        <v>23</v>
      </c>
      <c r="C409" t="s">
        <v>19</v>
      </c>
      <c r="D409">
        <v>82030</v>
      </c>
    </row>
    <row r="410" spans="1:4" x14ac:dyDescent="0.35">
      <c r="A410" t="s">
        <v>14</v>
      </c>
      <c r="B410" t="s">
        <v>23</v>
      </c>
      <c r="C410" t="s">
        <v>20</v>
      </c>
      <c r="D410">
        <v>82031</v>
      </c>
    </row>
    <row r="411" spans="1:4" x14ac:dyDescent="0.35">
      <c r="A411" t="s">
        <v>14</v>
      </c>
      <c r="B411" t="s">
        <v>23</v>
      </c>
      <c r="C411" t="s">
        <v>28</v>
      </c>
      <c r="D411">
        <v>82032</v>
      </c>
    </row>
    <row r="412" spans="1:4" x14ac:dyDescent="0.35">
      <c r="A412" t="s">
        <v>14</v>
      </c>
      <c r="B412" t="s">
        <v>23</v>
      </c>
      <c r="C412" t="s">
        <v>21</v>
      </c>
      <c r="D412">
        <v>82033</v>
      </c>
    </row>
    <row r="413" spans="1:4" x14ac:dyDescent="0.35">
      <c r="A413" t="s">
        <v>14</v>
      </c>
      <c r="B413" t="s">
        <v>23</v>
      </c>
      <c r="C413" t="s">
        <v>22</v>
      </c>
      <c r="D413">
        <v>82034</v>
      </c>
    </row>
    <row r="414" spans="1:4" x14ac:dyDescent="0.35">
      <c r="A414" t="s">
        <v>14</v>
      </c>
      <c r="B414" t="s">
        <v>23</v>
      </c>
      <c r="C414" t="s">
        <v>24</v>
      </c>
      <c r="D414">
        <v>82035</v>
      </c>
    </row>
    <row r="415" spans="1:4" x14ac:dyDescent="0.35">
      <c r="A415" t="s">
        <v>14</v>
      </c>
      <c r="B415" t="s">
        <v>23</v>
      </c>
      <c r="C415" t="s">
        <v>29</v>
      </c>
      <c r="D415">
        <v>82036</v>
      </c>
    </row>
    <row r="416" spans="1:4" x14ac:dyDescent="0.35">
      <c r="A416" t="s">
        <v>14</v>
      </c>
      <c r="B416" t="s">
        <v>26</v>
      </c>
      <c r="C416" t="s">
        <v>27</v>
      </c>
      <c r="D416">
        <v>82122</v>
      </c>
    </row>
    <row r="417" spans="1:4" x14ac:dyDescent="0.35">
      <c r="A417" t="s">
        <v>14</v>
      </c>
      <c r="B417" t="s">
        <v>26</v>
      </c>
      <c r="C417" t="s">
        <v>50</v>
      </c>
      <c r="D417">
        <v>82123</v>
      </c>
    </row>
    <row r="418" spans="1:4" x14ac:dyDescent="0.35">
      <c r="A418" t="s">
        <v>14</v>
      </c>
      <c r="B418" t="s">
        <v>26</v>
      </c>
      <c r="C418" t="s">
        <v>2</v>
      </c>
      <c r="D418">
        <v>82129</v>
      </c>
    </row>
    <row r="419" spans="1:4" x14ac:dyDescent="0.35">
      <c r="A419" t="s">
        <v>14</v>
      </c>
      <c r="B419" t="s">
        <v>26</v>
      </c>
      <c r="C419" t="s">
        <v>19</v>
      </c>
      <c r="D419">
        <v>82130</v>
      </c>
    </row>
    <row r="420" spans="1:4" x14ac:dyDescent="0.35">
      <c r="A420" t="s">
        <v>14</v>
      </c>
      <c r="B420" t="s">
        <v>26</v>
      </c>
      <c r="C420" t="s">
        <v>20</v>
      </c>
      <c r="D420">
        <v>82131</v>
      </c>
    </row>
    <row r="421" spans="1:4" x14ac:dyDescent="0.35">
      <c r="A421" t="s">
        <v>14</v>
      </c>
      <c r="B421" t="s">
        <v>26</v>
      </c>
      <c r="C421" t="s">
        <v>28</v>
      </c>
      <c r="D421">
        <v>82132</v>
      </c>
    </row>
    <row r="422" spans="1:4" x14ac:dyDescent="0.35">
      <c r="A422" t="s">
        <v>14</v>
      </c>
      <c r="B422" t="s">
        <v>26</v>
      </c>
      <c r="C422" t="s">
        <v>21</v>
      </c>
      <c r="D422">
        <v>82133</v>
      </c>
    </row>
    <row r="423" spans="1:4" x14ac:dyDescent="0.35">
      <c r="A423" t="s">
        <v>14</v>
      </c>
      <c r="B423" t="s">
        <v>26</v>
      </c>
      <c r="C423" t="s">
        <v>22</v>
      </c>
      <c r="D423">
        <v>82134</v>
      </c>
    </row>
    <row r="424" spans="1:4" x14ac:dyDescent="0.35">
      <c r="A424" t="s">
        <v>14</v>
      </c>
      <c r="B424" t="s">
        <v>26</v>
      </c>
      <c r="C424" t="s">
        <v>24</v>
      </c>
      <c r="D424">
        <v>82135</v>
      </c>
    </row>
    <row r="425" spans="1:4" x14ac:dyDescent="0.35">
      <c r="A425" t="s">
        <v>14</v>
      </c>
      <c r="B425" t="s">
        <v>26</v>
      </c>
      <c r="C425" t="s">
        <v>29</v>
      </c>
      <c r="D425">
        <v>82136</v>
      </c>
    </row>
    <row r="426" spans="1:4" x14ac:dyDescent="0.35">
      <c r="A426" t="s">
        <v>14</v>
      </c>
      <c r="B426" t="s">
        <v>27</v>
      </c>
      <c r="C426" t="s">
        <v>50</v>
      </c>
      <c r="D426">
        <v>82223</v>
      </c>
    </row>
    <row r="427" spans="1:4" x14ac:dyDescent="0.35">
      <c r="A427" t="s">
        <v>14</v>
      </c>
      <c r="B427" t="s">
        <v>27</v>
      </c>
      <c r="C427" t="s">
        <v>2</v>
      </c>
      <c r="D427">
        <v>82229</v>
      </c>
    </row>
    <row r="428" spans="1:4" x14ac:dyDescent="0.35">
      <c r="A428" t="s">
        <v>14</v>
      </c>
      <c r="B428" t="s">
        <v>27</v>
      </c>
      <c r="C428" t="s">
        <v>19</v>
      </c>
      <c r="D428">
        <v>82230</v>
      </c>
    </row>
    <row r="429" spans="1:4" x14ac:dyDescent="0.35">
      <c r="A429" t="s">
        <v>14</v>
      </c>
      <c r="B429" t="s">
        <v>27</v>
      </c>
      <c r="C429" t="s">
        <v>20</v>
      </c>
      <c r="D429">
        <v>82231</v>
      </c>
    </row>
    <row r="430" spans="1:4" x14ac:dyDescent="0.35">
      <c r="A430" t="s">
        <v>14</v>
      </c>
      <c r="B430" t="s">
        <v>27</v>
      </c>
      <c r="C430" t="s">
        <v>28</v>
      </c>
      <c r="D430">
        <v>82232</v>
      </c>
    </row>
    <row r="431" spans="1:4" x14ac:dyDescent="0.35">
      <c r="A431" t="s">
        <v>14</v>
      </c>
      <c r="B431" t="s">
        <v>27</v>
      </c>
      <c r="C431" t="s">
        <v>21</v>
      </c>
      <c r="D431">
        <v>82233</v>
      </c>
    </row>
    <row r="432" spans="1:4" x14ac:dyDescent="0.35">
      <c r="A432" t="s">
        <v>14</v>
      </c>
      <c r="B432" t="s">
        <v>27</v>
      </c>
      <c r="C432" t="s">
        <v>22</v>
      </c>
      <c r="D432">
        <v>82234</v>
      </c>
    </row>
    <row r="433" spans="1:4" x14ac:dyDescent="0.35">
      <c r="A433" t="s">
        <v>14</v>
      </c>
      <c r="B433" t="s">
        <v>27</v>
      </c>
      <c r="C433" t="s">
        <v>24</v>
      </c>
      <c r="D433">
        <v>82235</v>
      </c>
    </row>
    <row r="434" spans="1:4" x14ac:dyDescent="0.35">
      <c r="A434" t="s">
        <v>14</v>
      </c>
      <c r="B434" t="s">
        <v>27</v>
      </c>
      <c r="C434" t="s">
        <v>29</v>
      </c>
      <c r="D434">
        <v>82236</v>
      </c>
    </row>
    <row r="435" spans="1:4" x14ac:dyDescent="0.35">
      <c r="A435" t="s">
        <v>14</v>
      </c>
      <c r="B435" t="s">
        <v>50</v>
      </c>
      <c r="C435" t="s">
        <v>2</v>
      </c>
      <c r="D435">
        <v>82329</v>
      </c>
    </row>
    <row r="436" spans="1:4" x14ac:dyDescent="0.35">
      <c r="A436" t="s">
        <v>14</v>
      </c>
      <c r="B436" t="s">
        <v>50</v>
      </c>
      <c r="C436" t="s">
        <v>19</v>
      </c>
      <c r="D436">
        <v>82330</v>
      </c>
    </row>
    <row r="437" spans="1:4" x14ac:dyDescent="0.35">
      <c r="A437" t="s">
        <v>14</v>
      </c>
      <c r="B437" t="s">
        <v>50</v>
      </c>
      <c r="C437" t="s">
        <v>20</v>
      </c>
      <c r="D437">
        <v>82331</v>
      </c>
    </row>
    <row r="438" spans="1:4" x14ac:dyDescent="0.35">
      <c r="A438" t="s">
        <v>14</v>
      </c>
      <c r="B438" t="s">
        <v>50</v>
      </c>
      <c r="C438" t="s">
        <v>28</v>
      </c>
      <c r="D438">
        <v>82332</v>
      </c>
    </row>
    <row r="439" spans="1:4" x14ac:dyDescent="0.35">
      <c r="A439" t="s">
        <v>14</v>
      </c>
      <c r="B439" t="s">
        <v>50</v>
      </c>
      <c r="C439" t="s">
        <v>21</v>
      </c>
      <c r="D439">
        <v>82333</v>
      </c>
    </row>
    <row r="440" spans="1:4" x14ac:dyDescent="0.35">
      <c r="A440" t="s">
        <v>14</v>
      </c>
      <c r="B440" t="s">
        <v>50</v>
      </c>
      <c r="C440" t="s">
        <v>22</v>
      </c>
      <c r="D440">
        <v>82334</v>
      </c>
    </row>
    <row r="441" spans="1:4" x14ac:dyDescent="0.35">
      <c r="A441" t="s">
        <v>14</v>
      </c>
      <c r="B441" t="s">
        <v>50</v>
      </c>
      <c r="C441" t="s">
        <v>24</v>
      </c>
      <c r="D441">
        <v>82335</v>
      </c>
    </row>
    <row r="442" spans="1:4" x14ac:dyDescent="0.35">
      <c r="A442" t="s">
        <v>14</v>
      </c>
      <c r="B442" t="s">
        <v>50</v>
      </c>
      <c r="C442" t="s">
        <v>29</v>
      </c>
      <c r="D442">
        <v>82336</v>
      </c>
    </row>
    <row r="443" spans="1:4" x14ac:dyDescent="0.35">
      <c r="A443" t="s">
        <v>14</v>
      </c>
      <c r="B443" t="s">
        <v>5</v>
      </c>
      <c r="C443" t="s">
        <v>6</v>
      </c>
      <c r="D443">
        <v>82627</v>
      </c>
    </row>
    <row r="444" spans="1:4" x14ac:dyDescent="0.35">
      <c r="A444" t="s">
        <v>14</v>
      </c>
      <c r="B444" t="s">
        <v>5</v>
      </c>
      <c r="C444" t="s">
        <v>51</v>
      </c>
      <c r="D444">
        <v>82628</v>
      </c>
    </row>
    <row r="445" spans="1:4" x14ac:dyDescent="0.35">
      <c r="A445" t="s">
        <v>14</v>
      </c>
      <c r="B445" t="s">
        <v>5</v>
      </c>
      <c r="C445" t="s">
        <v>2</v>
      </c>
      <c r="D445">
        <v>82629</v>
      </c>
    </row>
    <row r="446" spans="1:4" x14ac:dyDescent="0.35">
      <c r="A446" t="s">
        <v>14</v>
      </c>
      <c r="B446" t="s">
        <v>5</v>
      </c>
      <c r="C446" t="s">
        <v>19</v>
      </c>
      <c r="D446">
        <v>82630</v>
      </c>
    </row>
    <row r="447" spans="1:4" x14ac:dyDescent="0.35">
      <c r="A447" t="s">
        <v>14</v>
      </c>
      <c r="B447" t="s">
        <v>5</v>
      </c>
      <c r="C447" t="s">
        <v>20</v>
      </c>
      <c r="D447">
        <v>82631</v>
      </c>
    </row>
    <row r="448" spans="1:4" x14ac:dyDescent="0.35">
      <c r="A448" t="s">
        <v>14</v>
      </c>
      <c r="B448" t="s">
        <v>5</v>
      </c>
      <c r="C448" t="s">
        <v>21</v>
      </c>
      <c r="D448">
        <v>82633</v>
      </c>
    </row>
    <row r="449" spans="1:4" x14ac:dyDescent="0.35">
      <c r="A449" t="s">
        <v>14</v>
      </c>
      <c r="B449" t="s">
        <v>5</v>
      </c>
      <c r="C449" t="s">
        <v>22</v>
      </c>
      <c r="D449">
        <v>82634</v>
      </c>
    </row>
    <row r="450" spans="1:4" x14ac:dyDescent="0.35">
      <c r="A450" t="s">
        <v>14</v>
      </c>
      <c r="B450" t="s">
        <v>6</v>
      </c>
      <c r="C450" t="s">
        <v>51</v>
      </c>
      <c r="D450">
        <v>82728</v>
      </c>
    </row>
    <row r="451" spans="1:4" x14ac:dyDescent="0.35">
      <c r="A451" t="s">
        <v>14</v>
      </c>
      <c r="B451" t="s">
        <v>6</v>
      </c>
      <c r="C451" t="s">
        <v>2</v>
      </c>
      <c r="D451">
        <v>82729</v>
      </c>
    </row>
    <row r="452" spans="1:4" x14ac:dyDescent="0.35">
      <c r="A452" t="s">
        <v>14</v>
      </c>
      <c r="B452" t="s">
        <v>6</v>
      </c>
      <c r="C452" t="s">
        <v>19</v>
      </c>
      <c r="D452">
        <v>82730</v>
      </c>
    </row>
    <row r="453" spans="1:4" x14ac:dyDescent="0.35">
      <c r="A453" t="s">
        <v>14</v>
      </c>
      <c r="B453" t="s">
        <v>6</v>
      </c>
      <c r="C453" t="s">
        <v>20</v>
      </c>
      <c r="D453">
        <v>82731</v>
      </c>
    </row>
    <row r="454" spans="1:4" x14ac:dyDescent="0.35">
      <c r="A454" t="s">
        <v>14</v>
      </c>
      <c r="B454" t="s">
        <v>6</v>
      </c>
      <c r="C454" t="s">
        <v>21</v>
      </c>
      <c r="D454">
        <v>82733</v>
      </c>
    </row>
    <row r="455" spans="1:4" x14ac:dyDescent="0.35">
      <c r="A455" t="s">
        <v>14</v>
      </c>
      <c r="B455" t="s">
        <v>6</v>
      </c>
      <c r="C455" t="s">
        <v>22</v>
      </c>
      <c r="D455">
        <v>82734</v>
      </c>
    </row>
    <row r="456" spans="1:4" x14ac:dyDescent="0.35">
      <c r="A456" t="s">
        <v>14</v>
      </c>
      <c r="B456" t="s">
        <v>51</v>
      </c>
      <c r="C456" t="s">
        <v>2</v>
      </c>
      <c r="D456">
        <v>82829</v>
      </c>
    </row>
    <row r="457" spans="1:4" x14ac:dyDescent="0.35">
      <c r="A457" t="s">
        <v>14</v>
      </c>
      <c r="B457" t="s">
        <v>51</v>
      </c>
      <c r="C457" t="s">
        <v>19</v>
      </c>
      <c r="D457">
        <v>82830</v>
      </c>
    </row>
    <row r="458" spans="1:4" x14ac:dyDescent="0.35">
      <c r="A458" t="s">
        <v>14</v>
      </c>
      <c r="B458" t="s">
        <v>51</v>
      </c>
      <c r="C458" t="s">
        <v>20</v>
      </c>
      <c r="D458">
        <v>82831</v>
      </c>
    </row>
    <row r="459" spans="1:4" x14ac:dyDescent="0.35">
      <c r="A459" t="s">
        <v>14</v>
      </c>
      <c r="B459" t="s">
        <v>51</v>
      </c>
      <c r="C459" t="s">
        <v>21</v>
      </c>
      <c r="D459">
        <v>82833</v>
      </c>
    </row>
    <row r="460" spans="1:4" x14ac:dyDescent="0.35">
      <c r="A460" t="s">
        <v>14</v>
      </c>
      <c r="B460" t="s">
        <v>51</v>
      </c>
      <c r="C460" t="s">
        <v>22</v>
      </c>
      <c r="D460">
        <v>82834</v>
      </c>
    </row>
    <row r="461" spans="1:4" x14ac:dyDescent="0.35">
      <c r="A461" t="s">
        <v>14</v>
      </c>
      <c r="B461" t="s">
        <v>2</v>
      </c>
      <c r="C461" t="s">
        <v>19</v>
      </c>
      <c r="D461">
        <v>82930</v>
      </c>
    </row>
    <row r="462" spans="1:4" x14ac:dyDescent="0.35">
      <c r="A462" t="s">
        <v>14</v>
      </c>
      <c r="B462" t="s">
        <v>2</v>
      </c>
      <c r="C462" t="s">
        <v>20</v>
      </c>
      <c r="D462">
        <v>82931</v>
      </c>
    </row>
    <row r="463" spans="1:4" x14ac:dyDescent="0.35">
      <c r="A463" t="s">
        <v>14</v>
      </c>
      <c r="B463" t="s">
        <v>2</v>
      </c>
      <c r="C463" t="s">
        <v>28</v>
      </c>
      <c r="D463">
        <v>82932</v>
      </c>
    </row>
    <row r="464" spans="1:4" x14ac:dyDescent="0.35">
      <c r="A464" t="s">
        <v>14</v>
      </c>
      <c r="B464" t="s">
        <v>2</v>
      </c>
      <c r="C464" t="s">
        <v>21</v>
      </c>
      <c r="D464">
        <v>82933</v>
      </c>
    </row>
    <row r="465" spans="1:4" x14ac:dyDescent="0.35">
      <c r="A465" t="s">
        <v>14</v>
      </c>
      <c r="B465" t="s">
        <v>2</v>
      </c>
      <c r="C465" t="s">
        <v>22</v>
      </c>
      <c r="D465">
        <v>82934</v>
      </c>
    </row>
    <row r="466" spans="1:4" x14ac:dyDescent="0.35">
      <c r="A466" t="s">
        <v>14</v>
      </c>
      <c r="B466" t="s">
        <v>2</v>
      </c>
      <c r="C466" t="s">
        <v>24</v>
      </c>
      <c r="D466">
        <v>82935</v>
      </c>
    </row>
    <row r="467" spans="1:4" x14ac:dyDescent="0.35">
      <c r="A467" t="s">
        <v>14</v>
      </c>
      <c r="B467" t="s">
        <v>2</v>
      </c>
      <c r="C467" t="s">
        <v>29</v>
      </c>
      <c r="D467">
        <v>82936</v>
      </c>
    </row>
    <row r="468" spans="1:4" x14ac:dyDescent="0.35">
      <c r="A468" t="s">
        <v>14</v>
      </c>
      <c r="B468" t="s">
        <v>19</v>
      </c>
      <c r="C468" t="s">
        <v>20</v>
      </c>
      <c r="D468">
        <v>83031</v>
      </c>
    </row>
    <row r="469" spans="1:4" x14ac:dyDescent="0.35">
      <c r="A469" t="s">
        <v>14</v>
      </c>
      <c r="B469" t="s">
        <v>19</v>
      </c>
      <c r="C469" t="s">
        <v>28</v>
      </c>
      <c r="D469">
        <v>83032</v>
      </c>
    </row>
    <row r="470" spans="1:4" x14ac:dyDescent="0.35">
      <c r="A470" t="s">
        <v>14</v>
      </c>
      <c r="B470" t="s">
        <v>19</v>
      </c>
      <c r="C470" t="s">
        <v>21</v>
      </c>
      <c r="D470">
        <v>83033</v>
      </c>
    </row>
    <row r="471" spans="1:4" x14ac:dyDescent="0.35">
      <c r="A471" t="s">
        <v>14</v>
      </c>
      <c r="B471" t="s">
        <v>19</v>
      </c>
      <c r="C471" t="s">
        <v>22</v>
      </c>
      <c r="D471">
        <v>83034</v>
      </c>
    </row>
    <row r="472" spans="1:4" x14ac:dyDescent="0.35">
      <c r="A472" t="s">
        <v>14</v>
      </c>
      <c r="B472" t="s">
        <v>19</v>
      </c>
      <c r="C472" t="s">
        <v>24</v>
      </c>
      <c r="D472">
        <v>83035</v>
      </c>
    </row>
    <row r="473" spans="1:4" x14ac:dyDescent="0.35">
      <c r="A473" t="s">
        <v>14</v>
      </c>
      <c r="B473" t="s">
        <v>19</v>
      </c>
      <c r="C473" t="s">
        <v>29</v>
      </c>
      <c r="D473">
        <v>83036</v>
      </c>
    </row>
    <row r="474" spans="1:4" x14ac:dyDescent="0.35">
      <c r="A474" t="s">
        <v>14</v>
      </c>
      <c r="B474" t="s">
        <v>20</v>
      </c>
      <c r="C474" t="s">
        <v>28</v>
      </c>
      <c r="D474">
        <v>83132</v>
      </c>
    </row>
    <row r="475" spans="1:4" x14ac:dyDescent="0.35">
      <c r="A475" t="s">
        <v>14</v>
      </c>
      <c r="B475" t="s">
        <v>20</v>
      </c>
      <c r="C475" t="s">
        <v>21</v>
      </c>
      <c r="D475">
        <v>83133</v>
      </c>
    </row>
    <row r="476" spans="1:4" x14ac:dyDescent="0.35">
      <c r="A476" t="s">
        <v>14</v>
      </c>
      <c r="B476" t="s">
        <v>20</v>
      </c>
      <c r="C476" t="s">
        <v>22</v>
      </c>
      <c r="D476">
        <v>83134</v>
      </c>
    </row>
    <row r="477" spans="1:4" x14ac:dyDescent="0.35">
      <c r="A477" t="s">
        <v>14</v>
      </c>
      <c r="B477" t="s">
        <v>20</v>
      </c>
      <c r="C477" t="s">
        <v>24</v>
      </c>
      <c r="D477">
        <v>83135</v>
      </c>
    </row>
    <row r="478" spans="1:4" x14ac:dyDescent="0.35">
      <c r="A478" t="s">
        <v>14</v>
      </c>
      <c r="B478" t="s">
        <v>20</v>
      </c>
      <c r="C478" t="s">
        <v>29</v>
      </c>
      <c r="D478">
        <v>83136</v>
      </c>
    </row>
    <row r="479" spans="1:4" x14ac:dyDescent="0.35">
      <c r="A479" t="s">
        <v>14</v>
      </c>
      <c r="B479" t="s">
        <v>28</v>
      </c>
      <c r="C479" t="s">
        <v>21</v>
      </c>
      <c r="D479">
        <v>83233</v>
      </c>
    </row>
    <row r="480" spans="1:4" x14ac:dyDescent="0.35">
      <c r="A480" t="s">
        <v>14</v>
      </c>
      <c r="B480" t="s">
        <v>28</v>
      </c>
      <c r="C480" t="s">
        <v>22</v>
      </c>
      <c r="D480">
        <v>83234</v>
      </c>
    </row>
    <row r="481" spans="1:4" x14ac:dyDescent="0.35">
      <c r="A481" t="s">
        <v>14</v>
      </c>
      <c r="B481" t="s">
        <v>28</v>
      </c>
      <c r="C481" t="s">
        <v>24</v>
      </c>
      <c r="D481">
        <v>83235</v>
      </c>
    </row>
    <row r="482" spans="1:4" x14ac:dyDescent="0.35">
      <c r="A482" t="s">
        <v>14</v>
      </c>
      <c r="B482" t="s">
        <v>28</v>
      </c>
      <c r="C482" t="s">
        <v>29</v>
      </c>
      <c r="D482">
        <v>83236</v>
      </c>
    </row>
    <row r="483" spans="1:4" x14ac:dyDescent="0.35">
      <c r="A483" t="s">
        <v>14</v>
      </c>
      <c r="B483" t="s">
        <v>21</v>
      </c>
      <c r="C483" t="s">
        <v>22</v>
      </c>
      <c r="D483">
        <v>83334</v>
      </c>
    </row>
    <row r="484" spans="1:4" x14ac:dyDescent="0.35">
      <c r="A484" t="s">
        <v>14</v>
      </c>
      <c r="B484" t="s">
        <v>21</v>
      </c>
      <c r="C484" t="s">
        <v>24</v>
      </c>
      <c r="D484">
        <v>83335</v>
      </c>
    </row>
    <row r="485" spans="1:4" x14ac:dyDescent="0.35">
      <c r="A485" t="s">
        <v>14</v>
      </c>
      <c r="B485" t="s">
        <v>21</v>
      </c>
      <c r="C485" t="s">
        <v>29</v>
      </c>
      <c r="D485">
        <v>83336</v>
      </c>
    </row>
    <row r="486" spans="1:4" x14ac:dyDescent="0.35">
      <c r="A486" t="s">
        <v>14</v>
      </c>
      <c r="B486" t="s">
        <v>22</v>
      </c>
      <c r="C486" t="s">
        <v>24</v>
      </c>
      <c r="D486">
        <v>83435</v>
      </c>
    </row>
    <row r="487" spans="1:4" x14ac:dyDescent="0.35">
      <c r="A487" t="s">
        <v>14</v>
      </c>
      <c r="B487" t="s">
        <v>22</v>
      </c>
      <c r="C487" t="s">
        <v>29</v>
      </c>
      <c r="D487">
        <v>83436</v>
      </c>
    </row>
    <row r="488" spans="1:4" x14ac:dyDescent="0.35">
      <c r="A488" t="s">
        <v>14</v>
      </c>
      <c r="B488" t="s">
        <v>24</v>
      </c>
      <c r="C488" t="s">
        <v>29</v>
      </c>
      <c r="D488">
        <v>83536</v>
      </c>
    </row>
    <row r="489" spans="1:4" x14ac:dyDescent="0.35">
      <c r="A489" t="s">
        <v>10</v>
      </c>
      <c r="B489" t="s">
        <v>4</v>
      </c>
      <c r="C489" t="s">
        <v>13</v>
      </c>
      <c r="D489">
        <v>91013</v>
      </c>
    </row>
    <row r="490" spans="1:4" x14ac:dyDescent="0.35">
      <c r="A490" t="s">
        <v>10</v>
      </c>
      <c r="B490" t="s">
        <v>4</v>
      </c>
      <c r="C490" t="s">
        <v>15</v>
      </c>
      <c r="D490">
        <v>91014</v>
      </c>
    </row>
    <row r="491" spans="1:4" x14ac:dyDescent="0.35">
      <c r="A491" t="s">
        <v>10</v>
      </c>
      <c r="B491" t="s">
        <v>4</v>
      </c>
      <c r="C491" t="s">
        <v>16</v>
      </c>
      <c r="D491">
        <v>91016</v>
      </c>
    </row>
    <row r="492" spans="1:4" x14ac:dyDescent="0.35">
      <c r="A492" t="s">
        <v>10</v>
      </c>
      <c r="B492" t="s">
        <v>4</v>
      </c>
      <c r="C492" t="s">
        <v>17</v>
      </c>
      <c r="D492">
        <v>91017</v>
      </c>
    </row>
    <row r="493" spans="1:4" x14ac:dyDescent="0.35">
      <c r="A493" t="s">
        <v>10</v>
      </c>
      <c r="B493" t="s">
        <v>4</v>
      </c>
      <c r="C493" t="s">
        <v>18</v>
      </c>
      <c r="D493">
        <v>91018</v>
      </c>
    </row>
    <row r="494" spans="1:4" x14ac:dyDescent="0.35">
      <c r="A494" t="s">
        <v>10</v>
      </c>
      <c r="B494" t="s">
        <v>4</v>
      </c>
      <c r="C494" t="s">
        <v>11</v>
      </c>
      <c r="D494">
        <v>91024</v>
      </c>
    </row>
    <row r="495" spans="1:4" x14ac:dyDescent="0.35">
      <c r="A495" t="s">
        <v>10</v>
      </c>
      <c r="B495" t="s">
        <v>4</v>
      </c>
      <c r="C495" t="s">
        <v>12</v>
      </c>
      <c r="D495">
        <v>91025</v>
      </c>
    </row>
    <row r="496" spans="1:4" x14ac:dyDescent="0.35">
      <c r="A496" t="s">
        <v>10</v>
      </c>
      <c r="B496" t="s">
        <v>4</v>
      </c>
      <c r="C496" t="s">
        <v>5</v>
      </c>
      <c r="D496">
        <v>91026</v>
      </c>
    </row>
    <row r="497" spans="1:4" x14ac:dyDescent="0.35">
      <c r="A497" t="s">
        <v>10</v>
      </c>
      <c r="B497" t="s">
        <v>4</v>
      </c>
      <c r="C497" t="s">
        <v>6</v>
      </c>
      <c r="D497">
        <v>91027</v>
      </c>
    </row>
    <row r="498" spans="1:4" x14ac:dyDescent="0.35">
      <c r="A498" t="s">
        <v>10</v>
      </c>
      <c r="B498" t="s">
        <v>4</v>
      </c>
      <c r="C498" t="s">
        <v>51</v>
      </c>
      <c r="D498">
        <v>91028</v>
      </c>
    </row>
    <row r="499" spans="1:4" x14ac:dyDescent="0.35">
      <c r="A499" t="s">
        <v>10</v>
      </c>
      <c r="B499" t="s">
        <v>4</v>
      </c>
      <c r="C499" t="s">
        <v>2</v>
      </c>
      <c r="D499">
        <v>91029</v>
      </c>
    </row>
    <row r="500" spans="1:4" x14ac:dyDescent="0.35">
      <c r="A500" t="s">
        <v>10</v>
      </c>
      <c r="B500" t="s">
        <v>4</v>
      </c>
      <c r="C500" t="s">
        <v>19</v>
      </c>
      <c r="D500">
        <v>91030</v>
      </c>
    </row>
    <row r="501" spans="1:4" x14ac:dyDescent="0.35">
      <c r="A501" t="s">
        <v>10</v>
      </c>
      <c r="B501" t="s">
        <v>4</v>
      </c>
      <c r="C501" t="s">
        <v>20</v>
      </c>
      <c r="D501">
        <v>91031</v>
      </c>
    </row>
    <row r="502" spans="1:4" x14ac:dyDescent="0.35">
      <c r="A502" t="s">
        <v>10</v>
      </c>
      <c r="B502" t="s">
        <v>4</v>
      </c>
      <c r="C502" t="s">
        <v>21</v>
      </c>
      <c r="D502">
        <v>91033</v>
      </c>
    </row>
    <row r="503" spans="1:4" x14ac:dyDescent="0.35">
      <c r="A503" t="s">
        <v>10</v>
      </c>
      <c r="B503" t="s">
        <v>4</v>
      </c>
      <c r="C503" t="s">
        <v>22</v>
      </c>
      <c r="D503">
        <v>91034</v>
      </c>
    </row>
    <row r="504" spans="1:4" x14ac:dyDescent="0.35">
      <c r="A504" t="s">
        <v>10</v>
      </c>
      <c r="B504" t="s">
        <v>13</v>
      </c>
      <c r="C504" t="s">
        <v>15</v>
      </c>
      <c r="D504">
        <v>91314</v>
      </c>
    </row>
    <row r="505" spans="1:4" x14ac:dyDescent="0.35">
      <c r="A505" t="s">
        <v>10</v>
      </c>
      <c r="B505" t="s">
        <v>13</v>
      </c>
      <c r="C505" t="s">
        <v>16</v>
      </c>
      <c r="D505">
        <v>91316</v>
      </c>
    </row>
    <row r="506" spans="1:4" x14ac:dyDescent="0.35">
      <c r="A506" t="s">
        <v>10</v>
      </c>
      <c r="B506" t="s">
        <v>13</v>
      </c>
      <c r="C506" t="s">
        <v>17</v>
      </c>
      <c r="D506">
        <v>91317</v>
      </c>
    </row>
    <row r="507" spans="1:4" x14ac:dyDescent="0.35">
      <c r="A507" t="s">
        <v>10</v>
      </c>
      <c r="B507" t="s">
        <v>13</v>
      </c>
      <c r="C507" t="s">
        <v>18</v>
      </c>
      <c r="D507">
        <v>91318</v>
      </c>
    </row>
    <row r="508" spans="1:4" x14ac:dyDescent="0.35">
      <c r="A508" t="s">
        <v>10</v>
      </c>
      <c r="B508" t="s">
        <v>13</v>
      </c>
      <c r="C508" t="s">
        <v>12</v>
      </c>
      <c r="D508">
        <v>91325</v>
      </c>
    </row>
    <row r="509" spans="1:4" x14ac:dyDescent="0.35">
      <c r="A509" t="s">
        <v>10</v>
      </c>
      <c r="B509" t="s">
        <v>13</v>
      </c>
      <c r="C509" t="s">
        <v>5</v>
      </c>
      <c r="D509">
        <v>91326</v>
      </c>
    </row>
    <row r="510" spans="1:4" x14ac:dyDescent="0.35">
      <c r="A510" t="s">
        <v>10</v>
      </c>
      <c r="B510" t="s">
        <v>13</v>
      </c>
      <c r="C510" t="s">
        <v>6</v>
      </c>
      <c r="D510">
        <v>91327</v>
      </c>
    </row>
    <row r="511" spans="1:4" x14ac:dyDescent="0.35">
      <c r="A511" t="s">
        <v>10</v>
      </c>
      <c r="B511" t="s">
        <v>13</v>
      </c>
      <c r="C511" t="s">
        <v>51</v>
      </c>
      <c r="D511">
        <v>91328</v>
      </c>
    </row>
    <row r="512" spans="1:4" x14ac:dyDescent="0.35">
      <c r="A512" t="s">
        <v>10</v>
      </c>
      <c r="B512" t="s">
        <v>13</v>
      </c>
      <c r="C512" t="s">
        <v>2</v>
      </c>
      <c r="D512">
        <v>91329</v>
      </c>
    </row>
    <row r="513" spans="1:4" x14ac:dyDescent="0.35">
      <c r="A513" t="s">
        <v>10</v>
      </c>
      <c r="B513" t="s">
        <v>13</v>
      </c>
      <c r="C513" t="s">
        <v>19</v>
      </c>
      <c r="D513">
        <v>91330</v>
      </c>
    </row>
    <row r="514" spans="1:4" x14ac:dyDescent="0.35">
      <c r="A514" t="s">
        <v>10</v>
      </c>
      <c r="B514" t="s">
        <v>13</v>
      </c>
      <c r="C514" t="s">
        <v>20</v>
      </c>
      <c r="D514">
        <v>91331</v>
      </c>
    </row>
    <row r="515" spans="1:4" x14ac:dyDescent="0.35">
      <c r="A515" t="s">
        <v>10</v>
      </c>
      <c r="B515" t="s">
        <v>13</v>
      </c>
      <c r="C515" t="s">
        <v>21</v>
      </c>
      <c r="D515">
        <v>91333</v>
      </c>
    </row>
    <row r="516" spans="1:4" x14ac:dyDescent="0.35">
      <c r="A516" t="s">
        <v>10</v>
      </c>
      <c r="B516" t="s">
        <v>13</v>
      </c>
      <c r="C516" t="s">
        <v>22</v>
      </c>
      <c r="D516">
        <v>91334</v>
      </c>
    </row>
    <row r="517" spans="1:4" x14ac:dyDescent="0.35">
      <c r="A517" t="s">
        <v>10</v>
      </c>
      <c r="B517" t="s">
        <v>15</v>
      </c>
      <c r="C517" t="s">
        <v>16</v>
      </c>
      <c r="D517">
        <v>91416</v>
      </c>
    </row>
    <row r="518" spans="1:4" x14ac:dyDescent="0.35">
      <c r="A518" t="s">
        <v>10</v>
      </c>
      <c r="B518" t="s">
        <v>15</v>
      </c>
      <c r="C518" t="s">
        <v>17</v>
      </c>
      <c r="D518">
        <v>91417</v>
      </c>
    </row>
    <row r="519" spans="1:4" x14ac:dyDescent="0.35">
      <c r="A519" t="s">
        <v>10</v>
      </c>
      <c r="B519" t="s">
        <v>15</v>
      </c>
      <c r="C519" t="s">
        <v>18</v>
      </c>
      <c r="D519">
        <v>91418</v>
      </c>
    </row>
    <row r="520" spans="1:4" x14ac:dyDescent="0.35">
      <c r="A520" t="s">
        <v>10</v>
      </c>
      <c r="B520" t="s">
        <v>15</v>
      </c>
      <c r="C520" t="s">
        <v>5</v>
      </c>
      <c r="D520">
        <v>91426</v>
      </c>
    </row>
    <row r="521" spans="1:4" x14ac:dyDescent="0.35">
      <c r="A521" t="s">
        <v>10</v>
      </c>
      <c r="B521" t="s">
        <v>15</v>
      </c>
      <c r="C521" t="s">
        <v>6</v>
      </c>
      <c r="D521">
        <v>91427</v>
      </c>
    </row>
    <row r="522" spans="1:4" x14ac:dyDescent="0.35">
      <c r="A522" t="s">
        <v>10</v>
      </c>
      <c r="B522" t="s">
        <v>15</v>
      </c>
      <c r="C522" t="s">
        <v>51</v>
      </c>
      <c r="D522">
        <v>91428</v>
      </c>
    </row>
    <row r="523" spans="1:4" x14ac:dyDescent="0.35">
      <c r="A523" t="s">
        <v>10</v>
      </c>
      <c r="B523" t="s">
        <v>15</v>
      </c>
      <c r="C523" t="s">
        <v>2</v>
      </c>
      <c r="D523">
        <v>91429</v>
      </c>
    </row>
    <row r="524" spans="1:4" x14ac:dyDescent="0.35">
      <c r="A524" t="s">
        <v>10</v>
      </c>
      <c r="B524" t="s">
        <v>15</v>
      </c>
      <c r="C524" t="s">
        <v>19</v>
      </c>
      <c r="D524">
        <v>91430</v>
      </c>
    </row>
    <row r="525" spans="1:4" x14ac:dyDescent="0.35">
      <c r="A525" t="s">
        <v>10</v>
      </c>
      <c r="B525" t="s">
        <v>15</v>
      </c>
      <c r="C525" t="s">
        <v>20</v>
      </c>
      <c r="D525">
        <v>91431</v>
      </c>
    </row>
    <row r="526" spans="1:4" x14ac:dyDescent="0.35">
      <c r="A526" t="s">
        <v>10</v>
      </c>
      <c r="B526" t="s">
        <v>15</v>
      </c>
      <c r="C526" t="s">
        <v>21</v>
      </c>
      <c r="D526">
        <v>91433</v>
      </c>
    </row>
    <row r="527" spans="1:4" x14ac:dyDescent="0.35">
      <c r="A527" t="s">
        <v>10</v>
      </c>
      <c r="B527" t="s">
        <v>15</v>
      </c>
      <c r="C527" t="s">
        <v>22</v>
      </c>
      <c r="D527">
        <v>91434</v>
      </c>
    </row>
    <row r="528" spans="1:4" x14ac:dyDescent="0.35">
      <c r="A528" t="s">
        <v>10</v>
      </c>
      <c r="B528" t="s">
        <v>16</v>
      </c>
      <c r="C528" t="s">
        <v>17</v>
      </c>
      <c r="D528">
        <v>91617</v>
      </c>
    </row>
    <row r="529" spans="1:4" x14ac:dyDescent="0.35">
      <c r="A529" t="s">
        <v>10</v>
      </c>
      <c r="B529" t="s">
        <v>16</v>
      </c>
      <c r="C529" t="s">
        <v>18</v>
      </c>
      <c r="D529">
        <v>91618</v>
      </c>
    </row>
    <row r="530" spans="1:4" x14ac:dyDescent="0.35">
      <c r="A530" t="s">
        <v>10</v>
      </c>
      <c r="B530" t="s">
        <v>16</v>
      </c>
      <c r="C530" t="s">
        <v>5</v>
      </c>
      <c r="D530">
        <v>91626</v>
      </c>
    </row>
    <row r="531" spans="1:4" x14ac:dyDescent="0.35">
      <c r="A531" t="s">
        <v>10</v>
      </c>
      <c r="B531" t="s">
        <v>16</v>
      </c>
      <c r="C531" t="s">
        <v>6</v>
      </c>
      <c r="D531">
        <v>91627</v>
      </c>
    </row>
    <row r="532" spans="1:4" x14ac:dyDescent="0.35">
      <c r="A532" t="s">
        <v>10</v>
      </c>
      <c r="B532" t="s">
        <v>16</v>
      </c>
      <c r="C532" t="s">
        <v>51</v>
      </c>
      <c r="D532">
        <v>91628</v>
      </c>
    </row>
    <row r="533" spans="1:4" x14ac:dyDescent="0.35">
      <c r="A533" t="s">
        <v>10</v>
      </c>
      <c r="B533" t="s">
        <v>16</v>
      </c>
      <c r="C533" t="s">
        <v>2</v>
      </c>
      <c r="D533">
        <v>91629</v>
      </c>
    </row>
    <row r="534" spans="1:4" x14ac:dyDescent="0.35">
      <c r="A534" t="s">
        <v>10</v>
      </c>
      <c r="B534" t="s">
        <v>16</v>
      </c>
      <c r="C534" t="s">
        <v>19</v>
      </c>
      <c r="D534">
        <v>91630</v>
      </c>
    </row>
    <row r="535" spans="1:4" x14ac:dyDescent="0.35">
      <c r="A535" t="s">
        <v>10</v>
      </c>
      <c r="B535" t="s">
        <v>16</v>
      </c>
      <c r="C535" t="s">
        <v>20</v>
      </c>
      <c r="D535">
        <v>91631</v>
      </c>
    </row>
    <row r="536" spans="1:4" x14ac:dyDescent="0.35">
      <c r="A536" t="s">
        <v>10</v>
      </c>
      <c r="B536" t="s">
        <v>16</v>
      </c>
      <c r="C536" t="s">
        <v>21</v>
      </c>
      <c r="D536">
        <v>91633</v>
      </c>
    </row>
    <row r="537" spans="1:4" x14ac:dyDescent="0.35">
      <c r="A537" t="s">
        <v>10</v>
      </c>
      <c r="B537" t="s">
        <v>16</v>
      </c>
      <c r="C537" t="s">
        <v>22</v>
      </c>
      <c r="D537">
        <v>91634</v>
      </c>
    </row>
    <row r="538" spans="1:4" x14ac:dyDescent="0.35">
      <c r="A538" t="s">
        <v>10</v>
      </c>
      <c r="B538" t="s">
        <v>17</v>
      </c>
      <c r="C538" t="s">
        <v>18</v>
      </c>
      <c r="D538">
        <v>91718</v>
      </c>
    </row>
    <row r="539" spans="1:4" x14ac:dyDescent="0.35">
      <c r="A539" t="s">
        <v>10</v>
      </c>
      <c r="B539" t="s">
        <v>17</v>
      </c>
      <c r="C539" t="s">
        <v>5</v>
      </c>
      <c r="D539">
        <v>91726</v>
      </c>
    </row>
    <row r="540" spans="1:4" x14ac:dyDescent="0.35">
      <c r="A540" t="s">
        <v>10</v>
      </c>
      <c r="B540" t="s">
        <v>17</v>
      </c>
      <c r="C540" t="s">
        <v>6</v>
      </c>
      <c r="D540">
        <v>91727</v>
      </c>
    </row>
    <row r="541" spans="1:4" x14ac:dyDescent="0.35">
      <c r="A541" t="s">
        <v>10</v>
      </c>
      <c r="B541" t="s">
        <v>17</v>
      </c>
      <c r="C541" t="s">
        <v>51</v>
      </c>
      <c r="D541">
        <v>91728</v>
      </c>
    </row>
    <row r="542" spans="1:4" x14ac:dyDescent="0.35">
      <c r="A542" t="s">
        <v>10</v>
      </c>
      <c r="B542" t="s">
        <v>17</v>
      </c>
      <c r="C542" t="s">
        <v>2</v>
      </c>
      <c r="D542">
        <v>91729</v>
      </c>
    </row>
    <row r="543" spans="1:4" x14ac:dyDescent="0.35">
      <c r="A543" t="s">
        <v>10</v>
      </c>
      <c r="B543" t="s">
        <v>17</v>
      </c>
      <c r="C543" t="s">
        <v>19</v>
      </c>
      <c r="D543">
        <v>91730</v>
      </c>
    </row>
    <row r="544" spans="1:4" x14ac:dyDescent="0.35">
      <c r="A544" t="s">
        <v>10</v>
      </c>
      <c r="B544" t="s">
        <v>17</v>
      </c>
      <c r="C544" t="s">
        <v>20</v>
      </c>
      <c r="D544">
        <v>91731</v>
      </c>
    </row>
    <row r="545" spans="1:4" x14ac:dyDescent="0.35">
      <c r="A545" t="s">
        <v>10</v>
      </c>
      <c r="B545" t="s">
        <v>17</v>
      </c>
      <c r="C545" t="s">
        <v>21</v>
      </c>
      <c r="D545">
        <v>91733</v>
      </c>
    </row>
    <row r="546" spans="1:4" x14ac:dyDescent="0.35">
      <c r="A546" t="s">
        <v>10</v>
      </c>
      <c r="B546" t="s">
        <v>17</v>
      </c>
      <c r="C546" t="s">
        <v>22</v>
      </c>
      <c r="D546">
        <v>91734</v>
      </c>
    </row>
    <row r="547" spans="1:4" x14ac:dyDescent="0.35">
      <c r="A547" t="s">
        <v>10</v>
      </c>
      <c r="B547" t="s">
        <v>18</v>
      </c>
      <c r="C547" t="s">
        <v>5</v>
      </c>
      <c r="D547">
        <v>91826</v>
      </c>
    </row>
    <row r="548" spans="1:4" x14ac:dyDescent="0.35">
      <c r="A548" t="s">
        <v>10</v>
      </c>
      <c r="B548" t="s">
        <v>18</v>
      </c>
      <c r="C548" t="s">
        <v>6</v>
      </c>
      <c r="D548">
        <v>91827</v>
      </c>
    </row>
    <row r="549" spans="1:4" x14ac:dyDescent="0.35">
      <c r="A549" t="s">
        <v>10</v>
      </c>
      <c r="B549" t="s">
        <v>18</v>
      </c>
      <c r="C549" t="s">
        <v>51</v>
      </c>
      <c r="D549">
        <v>91828</v>
      </c>
    </row>
    <row r="550" spans="1:4" x14ac:dyDescent="0.35">
      <c r="A550" t="s">
        <v>10</v>
      </c>
      <c r="B550" t="s">
        <v>18</v>
      </c>
      <c r="C550" t="s">
        <v>2</v>
      </c>
      <c r="D550">
        <v>91829</v>
      </c>
    </row>
    <row r="551" spans="1:4" x14ac:dyDescent="0.35">
      <c r="A551" t="s">
        <v>10</v>
      </c>
      <c r="B551" t="s">
        <v>18</v>
      </c>
      <c r="C551" t="s">
        <v>19</v>
      </c>
      <c r="D551">
        <v>91830</v>
      </c>
    </row>
    <row r="552" spans="1:4" x14ac:dyDescent="0.35">
      <c r="A552" t="s">
        <v>10</v>
      </c>
      <c r="B552" t="s">
        <v>18</v>
      </c>
      <c r="C552" t="s">
        <v>20</v>
      </c>
      <c r="D552">
        <v>91831</v>
      </c>
    </row>
    <row r="553" spans="1:4" x14ac:dyDescent="0.35">
      <c r="A553" t="s">
        <v>10</v>
      </c>
      <c r="B553" t="s">
        <v>18</v>
      </c>
      <c r="C553" t="s">
        <v>21</v>
      </c>
      <c r="D553">
        <v>91833</v>
      </c>
    </row>
    <row r="554" spans="1:4" x14ac:dyDescent="0.35">
      <c r="A554" t="s">
        <v>10</v>
      </c>
      <c r="B554" t="s">
        <v>18</v>
      </c>
      <c r="C554" t="s">
        <v>22</v>
      </c>
      <c r="D554">
        <v>91834</v>
      </c>
    </row>
    <row r="555" spans="1:4" x14ac:dyDescent="0.35">
      <c r="A555" t="s">
        <v>10</v>
      </c>
      <c r="B555" t="s">
        <v>11</v>
      </c>
      <c r="C555" t="s">
        <v>12</v>
      </c>
      <c r="D555">
        <v>92425</v>
      </c>
    </row>
    <row r="556" spans="1:4" x14ac:dyDescent="0.35">
      <c r="A556" t="s">
        <v>10</v>
      </c>
      <c r="B556" t="s">
        <v>11</v>
      </c>
      <c r="C556" t="s">
        <v>5</v>
      </c>
      <c r="D556">
        <v>92426</v>
      </c>
    </row>
    <row r="557" spans="1:4" x14ac:dyDescent="0.35">
      <c r="A557" t="s">
        <v>10</v>
      </c>
      <c r="B557" t="s">
        <v>11</v>
      </c>
      <c r="C557" t="s">
        <v>6</v>
      </c>
      <c r="D557">
        <v>92427</v>
      </c>
    </row>
    <row r="558" spans="1:4" x14ac:dyDescent="0.35">
      <c r="A558" t="s">
        <v>10</v>
      </c>
      <c r="B558" t="s">
        <v>11</v>
      </c>
      <c r="C558" t="s">
        <v>51</v>
      </c>
      <c r="D558">
        <v>92428</v>
      </c>
    </row>
    <row r="559" spans="1:4" x14ac:dyDescent="0.35">
      <c r="A559" t="s">
        <v>10</v>
      </c>
      <c r="B559" t="s">
        <v>12</v>
      </c>
      <c r="C559" t="s">
        <v>5</v>
      </c>
      <c r="D559">
        <v>92526</v>
      </c>
    </row>
    <row r="560" spans="1:4" x14ac:dyDescent="0.35">
      <c r="A560" t="s">
        <v>10</v>
      </c>
      <c r="B560" t="s">
        <v>12</v>
      </c>
      <c r="C560" t="s">
        <v>6</v>
      </c>
      <c r="D560">
        <v>92527</v>
      </c>
    </row>
    <row r="561" spans="1:4" x14ac:dyDescent="0.35">
      <c r="A561" t="s">
        <v>10</v>
      </c>
      <c r="B561" t="s">
        <v>12</v>
      </c>
      <c r="C561" t="s">
        <v>51</v>
      </c>
      <c r="D561">
        <v>92528</v>
      </c>
    </row>
    <row r="562" spans="1:4" x14ac:dyDescent="0.35">
      <c r="A562" t="s">
        <v>10</v>
      </c>
      <c r="B562" t="s">
        <v>5</v>
      </c>
      <c r="C562" t="s">
        <v>6</v>
      </c>
      <c r="D562">
        <v>92627</v>
      </c>
    </row>
    <row r="563" spans="1:4" x14ac:dyDescent="0.35">
      <c r="A563" t="s">
        <v>10</v>
      </c>
      <c r="B563" t="s">
        <v>5</v>
      </c>
      <c r="C563" t="s">
        <v>51</v>
      </c>
      <c r="D563">
        <v>92628</v>
      </c>
    </row>
    <row r="564" spans="1:4" x14ac:dyDescent="0.35">
      <c r="A564" t="s">
        <v>10</v>
      </c>
      <c r="B564" t="s">
        <v>5</v>
      </c>
      <c r="C564" t="s">
        <v>2</v>
      </c>
      <c r="D564">
        <v>92629</v>
      </c>
    </row>
    <row r="565" spans="1:4" x14ac:dyDescent="0.35">
      <c r="A565" t="s">
        <v>10</v>
      </c>
      <c r="B565" t="s">
        <v>5</v>
      </c>
      <c r="C565" t="s">
        <v>19</v>
      </c>
      <c r="D565">
        <v>92630</v>
      </c>
    </row>
    <row r="566" spans="1:4" x14ac:dyDescent="0.35">
      <c r="A566" t="s">
        <v>10</v>
      </c>
      <c r="B566" t="s">
        <v>5</v>
      </c>
      <c r="C566" t="s">
        <v>20</v>
      </c>
      <c r="D566">
        <v>92631</v>
      </c>
    </row>
    <row r="567" spans="1:4" x14ac:dyDescent="0.35">
      <c r="A567" t="s">
        <v>10</v>
      </c>
      <c r="B567" t="s">
        <v>5</v>
      </c>
      <c r="C567" t="s">
        <v>21</v>
      </c>
      <c r="D567">
        <v>92633</v>
      </c>
    </row>
    <row r="568" spans="1:4" x14ac:dyDescent="0.35">
      <c r="A568" t="s">
        <v>10</v>
      </c>
      <c r="B568" t="s">
        <v>5</v>
      </c>
      <c r="C568" t="s">
        <v>22</v>
      </c>
      <c r="D568">
        <v>92634</v>
      </c>
    </row>
    <row r="569" spans="1:4" x14ac:dyDescent="0.35">
      <c r="A569" t="s">
        <v>10</v>
      </c>
      <c r="B569" t="s">
        <v>6</v>
      </c>
      <c r="C569" t="s">
        <v>51</v>
      </c>
      <c r="D569">
        <v>92728</v>
      </c>
    </row>
    <row r="570" spans="1:4" x14ac:dyDescent="0.35">
      <c r="A570" t="s">
        <v>10</v>
      </c>
      <c r="B570" t="s">
        <v>6</v>
      </c>
      <c r="C570" t="s">
        <v>2</v>
      </c>
      <c r="D570">
        <v>92729</v>
      </c>
    </row>
    <row r="571" spans="1:4" x14ac:dyDescent="0.35">
      <c r="A571" t="s">
        <v>10</v>
      </c>
      <c r="B571" t="s">
        <v>6</v>
      </c>
      <c r="C571" t="s">
        <v>19</v>
      </c>
      <c r="D571">
        <v>92730</v>
      </c>
    </row>
    <row r="572" spans="1:4" x14ac:dyDescent="0.35">
      <c r="A572" t="s">
        <v>10</v>
      </c>
      <c r="B572" t="s">
        <v>6</v>
      </c>
      <c r="C572" t="s">
        <v>20</v>
      </c>
      <c r="D572">
        <v>92731</v>
      </c>
    </row>
    <row r="573" spans="1:4" x14ac:dyDescent="0.35">
      <c r="A573" t="s">
        <v>10</v>
      </c>
      <c r="B573" t="s">
        <v>6</v>
      </c>
      <c r="C573" t="s">
        <v>21</v>
      </c>
      <c r="D573">
        <v>92733</v>
      </c>
    </row>
    <row r="574" spans="1:4" x14ac:dyDescent="0.35">
      <c r="A574" t="s">
        <v>10</v>
      </c>
      <c r="B574" t="s">
        <v>6</v>
      </c>
      <c r="C574" t="s">
        <v>22</v>
      </c>
      <c r="D574">
        <v>92734</v>
      </c>
    </row>
    <row r="575" spans="1:4" x14ac:dyDescent="0.35">
      <c r="A575" t="s">
        <v>10</v>
      </c>
      <c r="B575" t="s">
        <v>51</v>
      </c>
      <c r="C575" t="s">
        <v>2</v>
      </c>
      <c r="D575">
        <v>92829</v>
      </c>
    </row>
    <row r="576" spans="1:4" x14ac:dyDescent="0.35">
      <c r="A576" t="s">
        <v>10</v>
      </c>
      <c r="B576" t="s">
        <v>51</v>
      </c>
      <c r="C576" t="s">
        <v>19</v>
      </c>
      <c r="D576">
        <v>92830</v>
      </c>
    </row>
    <row r="577" spans="1:4" x14ac:dyDescent="0.35">
      <c r="A577" t="s">
        <v>10</v>
      </c>
      <c r="B577" t="s">
        <v>51</v>
      </c>
      <c r="C577" t="s">
        <v>20</v>
      </c>
      <c r="D577">
        <v>92831</v>
      </c>
    </row>
    <row r="578" spans="1:4" x14ac:dyDescent="0.35">
      <c r="A578" t="s">
        <v>10</v>
      </c>
      <c r="B578" t="s">
        <v>51</v>
      </c>
      <c r="C578" t="s">
        <v>21</v>
      </c>
      <c r="D578">
        <v>92833</v>
      </c>
    </row>
    <row r="579" spans="1:4" x14ac:dyDescent="0.35">
      <c r="A579" t="s">
        <v>10</v>
      </c>
      <c r="B579" t="s">
        <v>51</v>
      </c>
      <c r="C579" t="s">
        <v>22</v>
      </c>
      <c r="D579">
        <v>92834</v>
      </c>
    </row>
    <row r="580" spans="1:4" x14ac:dyDescent="0.35">
      <c r="A580" t="s">
        <v>10</v>
      </c>
      <c r="B580" t="s">
        <v>2</v>
      </c>
      <c r="C580" t="s">
        <v>19</v>
      </c>
      <c r="D580">
        <v>92930</v>
      </c>
    </row>
    <row r="581" spans="1:4" x14ac:dyDescent="0.35">
      <c r="A581" t="s">
        <v>10</v>
      </c>
      <c r="B581" t="s">
        <v>2</v>
      </c>
      <c r="C581" t="s">
        <v>20</v>
      </c>
      <c r="D581">
        <v>92931</v>
      </c>
    </row>
    <row r="582" spans="1:4" x14ac:dyDescent="0.35">
      <c r="A582" t="s">
        <v>10</v>
      </c>
      <c r="B582" t="s">
        <v>2</v>
      </c>
      <c r="C582" t="s">
        <v>21</v>
      </c>
      <c r="D582">
        <v>92933</v>
      </c>
    </row>
    <row r="583" spans="1:4" x14ac:dyDescent="0.35">
      <c r="A583" t="s">
        <v>10</v>
      </c>
      <c r="B583" t="s">
        <v>2</v>
      </c>
      <c r="C583" t="s">
        <v>22</v>
      </c>
      <c r="D583">
        <v>92934</v>
      </c>
    </row>
    <row r="584" spans="1:4" x14ac:dyDescent="0.35">
      <c r="A584" t="s">
        <v>10</v>
      </c>
      <c r="B584" t="s">
        <v>19</v>
      </c>
      <c r="C584" t="s">
        <v>20</v>
      </c>
      <c r="D584">
        <v>93031</v>
      </c>
    </row>
    <row r="585" spans="1:4" x14ac:dyDescent="0.35">
      <c r="A585" t="s">
        <v>10</v>
      </c>
      <c r="B585" t="s">
        <v>19</v>
      </c>
      <c r="C585" t="s">
        <v>21</v>
      </c>
      <c r="D585">
        <v>93033</v>
      </c>
    </row>
    <row r="586" spans="1:4" x14ac:dyDescent="0.35">
      <c r="A586" t="s">
        <v>10</v>
      </c>
      <c r="B586" t="s">
        <v>19</v>
      </c>
      <c r="C586" t="s">
        <v>22</v>
      </c>
      <c r="D586">
        <v>93034</v>
      </c>
    </row>
    <row r="587" spans="1:4" x14ac:dyDescent="0.35">
      <c r="A587" t="s">
        <v>10</v>
      </c>
      <c r="B587" t="s">
        <v>20</v>
      </c>
      <c r="C587" t="s">
        <v>21</v>
      </c>
      <c r="D587">
        <v>93133</v>
      </c>
    </row>
    <row r="588" spans="1:4" x14ac:dyDescent="0.35">
      <c r="A588" t="s">
        <v>10</v>
      </c>
      <c r="B588" t="s">
        <v>20</v>
      </c>
      <c r="C588" t="s">
        <v>22</v>
      </c>
      <c r="D588">
        <v>93134</v>
      </c>
    </row>
    <row r="589" spans="1:4" x14ac:dyDescent="0.35">
      <c r="A589" t="s">
        <v>10</v>
      </c>
      <c r="B589" t="s">
        <v>21</v>
      </c>
      <c r="C589" t="s">
        <v>22</v>
      </c>
      <c r="D589">
        <v>93334</v>
      </c>
    </row>
    <row r="590" spans="1:4" x14ac:dyDescent="0.35">
      <c r="A590" t="s">
        <v>4</v>
      </c>
      <c r="B590" t="s">
        <v>13</v>
      </c>
      <c r="C590" t="s">
        <v>15</v>
      </c>
      <c r="D590">
        <v>101314</v>
      </c>
    </row>
    <row r="591" spans="1:4" x14ac:dyDescent="0.35">
      <c r="A591" t="s">
        <v>4</v>
      </c>
      <c r="B591" t="s">
        <v>13</v>
      </c>
      <c r="C591" t="s">
        <v>16</v>
      </c>
      <c r="D591">
        <v>101316</v>
      </c>
    </row>
    <row r="592" spans="1:4" x14ac:dyDescent="0.35">
      <c r="A592" t="s">
        <v>4</v>
      </c>
      <c r="B592" t="s">
        <v>13</v>
      </c>
      <c r="C592" t="s">
        <v>17</v>
      </c>
      <c r="D592">
        <v>101317</v>
      </c>
    </row>
    <row r="593" spans="1:4" x14ac:dyDescent="0.35">
      <c r="A593" t="s">
        <v>4</v>
      </c>
      <c r="B593" t="s">
        <v>13</v>
      </c>
      <c r="C593" t="s">
        <v>18</v>
      </c>
      <c r="D593">
        <v>101318</v>
      </c>
    </row>
    <row r="594" spans="1:4" x14ac:dyDescent="0.35">
      <c r="A594" t="s">
        <v>4</v>
      </c>
      <c r="B594" t="s">
        <v>13</v>
      </c>
      <c r="C594" t="s">
        <v>12</v>
      </c>
      <c r="D594">
        <v>101325</v>
      </c>
    </row>
    <row r="595" spans="1:4" x14ac:dyDescent="0.35">
      <c r="A595" t="s">
        <v>4</v>
      </c>
      <c r="B595" t="s">
        <v>13</v>
      </c>
      <c r="C595" t="s">
        <v>5</v>
      </c>
      <c r="D595">
        <v>101326</v>
      </c>
    </row>
    <row r="596" spans="1:4" x14ac:dyDescent="0.35">
      <c r="A596" t="s">
        <v>4</v>
      </c>
      <c r="B596" t="s">
        <v>13</v>
      </c>
      <c r="C596" t="s">
        <v>6</v>
      </c>
      <c r="D596">
        <v>101327</v>
      </c>
    </row>
    <row r="597" spans="1:4" x14ac:dyDescent="0.35">
      <c r="A597" t="s">
        <v>4</v>
      </c>
      <c r="B597" t="s">
        <v>13</v>
      </c>
      <c r="C597" t="s">
        <v>51</v>
      </c>
      <c r="D597">
        <v>101328</v>
      </c>
    </row>
    <row r="598" spans="1:4" x14ac:dyDescent="0.35">
      <c r="A598" t="s">
        <v>4</v>
      </c>
      <c r="B598" t="s">
        <v>13</v>
      </c>
      <c r="C598" t="s">
        <v>2</v>
      </c>
      <c r="D598">
        <v>101329</v>
      </c>
    </row>
    <row r="599" spans="1:4" x14ac:dyDescent="0.35">
      <c r="A599" t="s">
        <v>4</v>
      </c>
      <c r="B599" t="s">
        <v>13</v>
      </c>
      <c r="C599" t="s">
        <v>19</v>
      </c>
      <c r="D599">
        <v>101330</v>
      </c>
    </row>
    <row r="600" spans="1:4" x14ac:dyDescent="0.35">
      <c r="A600" t="s">
        <v>4</v>
      </c>
      <c r="B600" t="s">
        <v>13</v>
      </c>
      <c r="C600" t="s">
        <v>20</v>
      </c>
      <c r="D600">
        <v>101331</v>
      </c>
    </row>
    <row r="601" spans="1:4" x14ac:dyDescent="0.35">
      <c r="A601" t="s">
        <v>4</v>
      </c>
      <c r="B601" t="s">
        <v>13</v>
      </c>
      <c r="C601" t="s">
        <v>21</v>
      </c>
      <c r="D601">
        <v>101333</v>
      </c>
    </row>
    <row r="602" spans="1:4" x14ac:dyDescent="0.35">
      <c r="A602" t="s">
        <v>4</v>
      </c>
      <c r="B602" t="s">
        <v>13</v>
      </c>
      <c r="C602" t="s">
        <v>22</v>
      </c>
      <c r="D602">
        <v>101334</v>
      </c>
    </row>
    <row r="603" spans="1:4" x14ac:dyDescent="0.35">
      <c r="A603" t="s">
        <v>4</v>
      </c>
      <c r="B603" t="s">
        <v>15</v>
      </c>
      <c r="C603" t="s">
        <v>16</v>
      </c>
      <c r="D603">
        <v>101416</v>
      </c>
    </row>
    <row r="604" spans="1:4" x14ac:dyDescent="0.35">
      <c r="A604" t="s">
        <v>4</v>
      </c>
      <c r="B604" t="s">
        <v>15</v>
      </c>
      <c r="C604" t="s">
        <v>17</v>
      </c>
      <c r="D604">
        <v>101417</v>
      </c>
    </row>
    <row r="605" spans="1:4" x14ac:dyDescent="0.35">
      <c r="A605" t="s">
        <v>4</v>
      </c>
      <c r="B605" t="s">
        <v>15</v>
      </c>
      <c r="C605" t="s">
        <v>18</v>
      </c>
      <c r="D605">
        <v>101418</v>
      </c>
    </row>
    <row r="606" spans="1:4" x14ac:dyDescent="0.35">
      <c r="A606" t="s">
        <v>4</v>
      </c>
      <c r="B606" t="s">
        <v>15</v>
      </c>
      <c r="C606" t="s">
        <v>5</v>
      </c>
      <c r="D606">
        <v>101426</v>
      </c>
    </row>
    <row r="607" spans="1:4" x14ac:dyDescent="0.35">
      <c r="A607" t="s">
        <v>4</v>
      </c>
      <c r="B607" t="s">
        <v>15</v>
      </c>
      <c r="C607" t="s">
        <v>6</v>
      </c>
      <c r="D607">
        <v>101427</v>
      </c>
    </row>
    <row r="608" spans="1:4" x14ac:dyDescent="0.35">
      <c r="A608" t="s">
        <v>4</v>
      </c>
      <c r="B608" t="s">
        <v>15</v>
      </c>
      <c r="C608" t="s">
        <v>51</v>
      </c>
      <c r="D608">
        <v>101428</v>
      </c>
    </row>
    <row r="609" spans="1:4" x14ac:dyDescent="0.35">
      <c r="A609" t="s">
        <v>4</v>
      </c>
      <c r="B609" t="s">
        <v>15</v>
      </c>
      <c r="C609" t="s">
        <v>2</v>
      </c>
      <c r="D609">
        <v>101429</v>
      </c>
    </row>
    <row r="610" spans="1:4" x14ac:dyDescent="0.35">
      <c r="A610" t="s">
        <v>4</v>
      </c>
      <c r="B610" t="s">
        <v>15</v>
      </c>
      <c r="C610" t="s">
        <v>19</v>
      </c>
      <c r="D610">
        <v>101430</v>
      </c>
    </row>
    <row r="611" spans="1:4" x14ac:dyDescent="0.35">
      <c r="A611" t="s">
        <v>4</v>
      </c>
      <c r="B611" t="s">
        <v>15</v>
      </c>
      <c r="C611" t="s">
        <v>20</v>
      </c>
      <c r="D611">
        <v>101431</v>
      </c>
    </row>
    <row r="612" spans="1:4" x14ac:dyDescent="0.35">
      <c r="A612" t="s">
        <v>4</v>
      </c>
      <c r="B612" t="s">
        <v>15</v>
      </c>
      <c r="C612" t="s">
        <v>21</v>
      </c>
      <c r="D612">
        <v>101433</v>
      </c>
    </row>
    <row r="613" spans="1:4" x14ac:dyDescent="0.35">
      <c r="A613" t="s">
        <v>4</v>
      </c>
      <c r="B613" t="s">
        <v>15</v>
      </c>
      <c r="C613" t="s">
        <v>22</v>
      </c>
      <c r="D613">
        <v>101434</v>
      </c>
    </row>
    <row r="614" spans="1:4" x14ac:dyDescent="0.35">
      <c r="A614" t="s">
        <v>4</v>
      </c>
      <c r="B614" t="s">
        <v>16</v>
      </c>
      <c r="C614" t="s">
        <v>17</v>
      </c>
      <c r="D614">
        <v>101617</v>
      </c>
    </row>
    <row r="615" spans="1:4" x14ac:dyDescent="0.35">
      <c r="A615" t="s">
        <v>4</v>
      </c>
      <c r="B615" t="s">
        <v>16</v>
      </c>
      <c r="C615" t="s">
        <v>18</v>
      </c>
      <c r="D615">
        <v>101618</v>
      </c>
    </row>
    <row r="616" spans="1:4" x14ac:dyDescent="0.35">
      <c r="A616" t="s">
        <v>4</v>
      </c>
      <c r="B616" t="s">
        <v>16</v>
      </c>
      <c r="C616" t="s">
        <v>5</v>
      </c>
      <c r="D616">
        <v>101626</v>
      </c>
    </row>
    <row r="617" spans="1:4" x14ac:dyDescent="0.35">
      <c r="A617" t="s">
        <v>4</v>
      </c>
      <c r="B617" t="s">
        <v>16</v>
      </c>
      <c r="C617" t="s">
        <v>6</v>
      </c>
      <c r="D617">
        <v>101627</v>
      </c>
    </row>
    <row r="618" spans="1:4" x14ac:dyDescent="0.35">
      <c r="A618" t="s">
        <v>4</v>
      </c>
      <c r="B618" t="s">
        <v>16</v>
      </c>
      <c r="C618" t="s">
        <v>51</v>
      </c>
      <c r="D618">
        <v>101628</v>
      </c>
    </row>
    <row r="619" spans="1:4" x14ac:dyDescent="0.35">
      <c r="A619" t="s">
        <v>4</v>
      </c>
      <c r="B619" t="s">
        <v>16</v>
      </c>
      <c r="C619" t="s">
        <v>2</v>
      </c>
      <c r="D619">
        <v>101629</v>
      </c>
    </row>
    <row r="620" spans="1:4" x14ac:dyDescent="0.35">
      <c r="A620" t="s">
        <v>4</v>
      </c>
      <c r="B620" t="s">
        <v>16</v>
      </c>
      <c r="C620" t="s">
        <v>19</v>
      </c>
      <c r="D620">
        <v>101630</v>
      </c>
    </row>
    <row r="621" spans="1:4" x14ac:dyDescent="0.35">
      <c r="A621" t="s">
        <v>4</v>
      </c>
      <c r="B621" t="s">
        <v>16</v>
      </c>
      <c r="C621" t="s">
        <v>20</v>
      </c>
      <c r="D621">
        <v>101631</v>
      </c>
    </row>
    <row r="622" spans="1:4" x14ac:dyDescent="0.35">
      <c r="A622" t="s">
        <v>4</v>
      </c>
      <c r="B622" t="s">
        <v>16</v>
      </c>
      <c r="C622" t="s">
        <v>21</v>
      </c>
      <c r="D622">
        <v>101633</v>
      </c>
    </row>
    <row r="623" spans="1:4" x14ac:dyDescent="0.35">
      <c r="A623" t="s">
        <v>4</v>
      </c>
      <c r="B623" t="s">
        <v>16</v>
      </c>
      <c r="C623" t="s">
        <v>22</v>
      </c>
      <c r="D623">
        <v>101634</v>
      </c>
    </row>
    <row r="624" spans="1:4" x14ac:dyDescent="0.35">
      <c r="A624" t="s">
        <v>4</v>
      </c>
      <c r="B624" t="s">
        <v>17</v>
      </c>
      <c r="C624" t="s">
        <v>18</v>
      </c>
      <c r="D624">
        <v>101718</v>
      </c>
    </row>
    <row r="625" spans="1:4" x14ac:dyDescent="0.35">
      <c r="A625" t="s">
        <v>4</v>
      </c>
      <c r="B625" t="s">
        <v>17</v>
      </c>
      <c r="C625" t="s">
        <v>5</v>
      </c>
      <c r="D625">
        <v>101726</v>
      </c>
    </row>
    <row r="626" spans="1:4" x14ac:dyDescent="0.35">
      <c r="A626" t="s">
        <v>4</v>
      </c>
      <c r="B626" t="s">
        <v>17</v>
      </c>
      <c r="C626" t="s">
        <v>6</v>
      </c>
      <c r="D626">
        <v>101727</v>
      </c>
    </row>
    <row r="627" spans="1:4" x14ac:dyDescent="0.35">
      <c r="A627" t="s">
        <v>4</v>
      </c>
      <c r="B627" t="s">
        <v>17</v>
      </c>
      <c r="C627" t="s">
        <v>51</v>
      </c>
      <c r="D627">
        <v>101728</v>
      </c>
    </row>
    <row r="628" spans="1:4" x14ac:dyDescent="0.35">
      <c r="A628" t="s">
        <v>4</v>
      </c>
      <c r="B628" t="s">
        <v>17</v>
      </c>
      <c r="C628" t="s">
        <v>2</v>
      </c>
      <c r="D628">
        <v>101729</v>
      </c>
    </row>
    <row r="629" spans="1:4" x14ac:dyDescent="0.35">
      <c r="A629" t="s">
        <v>4</v>
      </c>
      <c r="B629" t="s">
        <v>17</v>
      </c>
      <c r="C629" t="s">
        <v>19</v>
      </c>
      <c r="D629">
        <v>101730</v>
      </c>
    </row>
    <row r="630" spans="1:4" x14ac:dyDescent="0.35">
      <c r="A630" t="s">
        <v>4</v>
      </c>
      <c r="B630" t="s">
        <v>17</v>
      </c>
      <c r="C630" t="s">
        <v>20</v>
      </c>
      <c r="D630">
        <v>101731</v>
      </c>
    </row>
    <row r="631" spans="1:4" x14ac:dyDescent="0.35">
      <c r="A631" t="s">
        <v>4</v>
      </c>
      <c r="B631" t="s">
        <v>17</v>
      </c>
      <c r="C631" t="s">
        <v>21</v>
      </c>
      <c r="D631">
        <v>101733</v>
      </c>
    </row>
    <row r="632" spans="1:4" x14ac:dyDescent="0.35">
      <c r="A632" t="s">
        <v>4</v>
      </c>
      <c r="B632" t="s">
        <v>17</v>
      </c>
      <c r="C632" t="s">
        <v>22</v>
      </c>
      <c r="D632">
        <v>101734</v>
      </c>
    </row>
    <row r="633" spans="1:4" x14ac:dyDescent="0.35">
      <c r="A633" t="s">
        <v>4</v>
      </c>
      <c r="B633" t="s">
        <v>18</v>
      </c>
      <c r="C633" t="s">
        <v>5</v>
      </c>
      <c r="D633">
        <v>101826</v>
      </c>
    </row>
    <row r="634" spans="1:4" x14ac:dyDescent="0.35">
      <c r="A634" t="s">
        <v>4</v>
      </c>
      <c r="B634" t="s">
        <v>18</v>
      </c>
      <c r="C634" t="s">
        <v>6</v>
      </c>
      <c r="D634">
        <v>101827</v>
      </c>
    </row>
    <row r="635" spans="1:4" x14ac:dyDescent="0.35">
      <c r="A635" t="s">
        <v>4</v>
      </c>
      <c r="B635" t="s">
        <v>18</v>
      </c>
      <c r="C635" t="s">
        <v>51</v>
      </c>
      <c r="D635">
        <v>101828</v>
      </c>
    </row>
    <row r="636" spans="1:4" x14ac:dyDescent="0.35">
      <c r="A636" t="s">
        <v>4</v>
      </c>
      <c r="B636" t="s">
        <v>18</v>
      </c>
      <c r="C636" t="s">
        <v>2</v>
      </c>
      <c r="D636">
        <v>101829</v>
      </c>
    </row>
    <row r="637" spans="1:4" x14ac:dyDescent="0.35">
      <c r="A637" t="s">
        <v>4</v>
      </c>
      <c r="B637" t="s">
        <v>18</v>
      </c>
      <c r="C637" t="s">
        <v>19</v>
      </c>
      <c r="D637">
        <v>101830</v>
      </c>
    </row>
    <row r="638" spans="1:4" x14ac:dyDescent="0.35">
      <c r="A638" t="s">
        <v>4</v>
      </c>
      <c r="B638" t="s">
        <v>18</v>
      </c>
      <c r="C638" t="s">
        <v>20</v>
      </c>
      <c r="D638">
        <v>101831</v>
      </c>
    </row>
    <row r="639" spans="1:4" x14ac:dyDescent="0.35">
      <c r="A639" t="s">
        <v>4</v>
      </c>
      <c r="B639" t="s">
        <v>18</v>
      </c>
      <c r="C639" t="s">
        <v>21</v>
      </c>
      <c r="D639">
        <v>101833</v>
      </c>
    </row>
    <row r="640" spans="1:4" x14ac:dyDescent="0.35">
      <c r="A640" t="s">
        <v>4</v>
      </c>
      <c r="B640" t="s">
        <v>18</v>
      </c>
      <c r="C640" t="s">
        <v>22</v>
      </c>
      <c r="D640">
        <v>101834</v>
      </c>
    </row>
    <row r="641" spans="1:4" x14ac:dyDescent="0.35">
      <c r="A641" t="s">
        <v>4</v>
      </c>
      <c r="B641" t="s">
        <v>11</v>
      </c>
      <c r="C641" t="s">
        <v>12</v>
      </c>
      <c r="D641">
        <v>102425</v>
      </c>
    </row>
    <row r="642" spans="1:4" x14ac:dyDescent="0.35">
      <c r="A642" t="s">
        <v>4</v>
      </c>
      <c r="B642" t="s">
        <v>11</v>
      </c>
      <c r="C642" t="s">
        <v>5</v>
      </c>
      <c r="D642">
        <v>102426</v>
      </c>
    </row>
    <row r="643" spans="1:4" x14ac:dyDescent="0.35">
      <c r="A643" t="s">
        <v>4</v>
      </c>
      <c r="B643" t="s">
        <v>11</v>
      </c>
      <c r="C643" t="s">
        <v>6</v>
      </c>
      <c r="D643">
        <v>102427</v>
      </c>
    </row>
    <row r="644" spans="1:4" x14ac:dyDescent="0.35">
      <c r="A644" t="s">
        <v>4</v>
      </c>
      <c r="B644" t="s">
        <v>11</v>
      </c>
      <c r="C644" t="s">
        <v>51</v>
      </c>
      <c r="D644">
        <v>102428</v>
      </c>
    </row>
    <row r="645" spans="1:4" x14ac:dyDescent="0.35">
      <c r="A645" t="s">
        <v>4</v>
      </c>
      <c r="B645" t="s">
        <v>12</v>
      </c>
      <c r="C645" t="s">
        <v>5</v>
      </c>
      <c r="D645">
        <v>102526</v>
      </c>
    </row>
    <row r="646" spans="1:4" x14ac:dyDescent="0.35">
      <c r="A646" t="s">
        <v>4</v>
      </c>
      <c r="B646" t="s">
        <v>12</v>
      </c>
      <c r="C646" t="s">
        <v>6</v>
      </c>
      <c r="D646">
        <v>102527</v>
      </c>
    </row>
    <row r="647" spans="1:4" x14ac:dyDescent="0.35">
      <c r="A647" t="s">
        <v>4</v>
      </c>
      <c r="B647" t="s">
        <v>12</v>
      </c>
      <c r="C647" t="s">
        <v>51</v>
      </c>
      <c r="D647">
        <v>102528</v>
      </c>
    </row>
    <row r="648" spans="1:4" x14ac:dyDescent="0.35">
      <c r="A648" t="s">
        <v>4</v>
      </c>
      <c r="B648" t="s">
        <v>5</v>
      </c>
      <c r="C648" t="s">
        <v>6</v>
      </c>
      <c r="D648">
        <v>102627</v>
      </c>
    </row>
    <row r="649" spans="1:4" x14ac:dyDescent="0.35">
      <c r="A649" t="s">
        <v>4</v>
      </c>
      <c r="B649" t="s">
        <v>5</v>
      </c>
      <c r="C649" t="s">
        <v>51</v>
      </c>
      <c r="D649">
        <v>102628</v>
      </c>
    </row>
    <row r="650" spans="1:4" x14ac:dyDescent="0.35">
      <c r="A650" t="s">
        <v>4</v>
      </c>
      <c r="B650" t="s">
        <v>5</v>
      </c>
      <c r="C650" t="s">
        <v>2</v>
      </c>
      <c r="D650">
        <v>102629</v>
      </c>
    </row>
    <row r="651" spans="1:4" x14ac:dyDescent="0.35">
      <c r="A651" t="s">
        <v>4</v>
      </c>
      <c r="B651" t="s">
        <v>5</v>
      </c>
      <c r="C651" t="s">
        <v>19</v>
      </c>
      <c r="D651">
        <v>102630</v>
      </c>
    </row>
    <row r="652" spans="1:4" x14ac:dyDescent="0.35">
      <c r="A652" t="s">
        <v>4</v>
      </c>
      <c r="B652" t="s">
        <v>5</v>
      </c>
      <c r="C652" t="s">
        <v>20</v>
      </c>
      <c r="D652">
        <v>102631</v>
      </c>
    </row>
    <row r="653" spans="1:4" x14ac:dyDescent="0.35">
      <c r="A653" t="s">
        <v>4</v>
      </c>
      <c r="B653" t="s">
        <v>5</v>
      </c>
      <c r="C653" t="s">
        <v>21</v>
      </c>
      <c r="D653">
        <v>102633</v>
      </c>
    </row>
    <row r="654" spans="1:4" x14ac:dyDescent="0.35">
      <c r="A654" t="s">
        <v>4</v>
      </c>
      <c r="B654" t="s">
        <v>5</v>
      </c>
      <c r="C654" t="s">
        <v>22</v>
      </c>
      <c r="D654">
        <v>102634</v>
      </c>
    </row>
    <row r="655" spans="1:4" x14ac:dyDescent="0.35">
      <c r="A655" t="s">
        <v>4</v>
      </c>
      <c r="B655" t="s">
        <v>6</v>
      </c>
      <c r="C655" t="s">
        <v>51</v>
      </c>
      <c r="D655">
        <v>102728</v>
      </c>
    </row>
    <row r="656" spans="1:4" x14ac:dyDescent="0.35">
      <c r="A656" t="s">
        <v>4</v>
      </c>
      <c r="B656" t="s">
        <v>6</v>
      </c>
      <c r="C656" t="s">
        <v>2</v>
      </c>
      <c r="D656">
        <v>102729</v>
      </c>
    </row>
    <row r="657" spans="1:4" x14ac:dyDescent="0.35">
      <c r="A657" t="s">
        <v>4</v>
      </c>
      <c r="B657" t="s">
        <v>6</v>
      </c>
      <c r="C657" t="s">
        <v>19</v>
      </c>
      <c r="D657">
        <v>102730</v>
      </c>
    </row>
    <row r="658" spans="1:4" x14ac:dyDescent="0.35">
      <c r="A658" t="s">
        <v>4</v>
      </c>
      <c r="B658" t="s">
        <v>6</v>
      </c>
      <c r="C658" t="s">
        <v>20</v>
      </c>
      <c r="D658">
        <v>102731</v>
      </c>
    </row>
    <row r="659" spans="1:4" x14ac:dyDescent="0.35">
      <c r="A659" t="s">
        <v>4</v>
      </c>
      <c r="B659" t="s">
        <v>6</v>
      </c>
      <c r="C659" t="s">
        <v>21</v>
      </c>
      <c r="D659">
        <v>102733</v>
      </c>
    </row>
    <row r="660" spans="1:4" x14ac:dyDescent="0.35">
      <c r="A660" t="s">
        <v>4</v>
      </c>
      <c r="B660" t="s">
        <v>6</v>
      </c>
      <c r="C660" t="s">
        <v>22</v>
      </c>
      <c r="D660">
        <v>102734</v>
      </c>
    </row>
    <row r="661" spans="1:4" x14ac:dyDescent="0.35">
      <c r="A661" t="s">
        <v>4</v>
      </c>
      <c r="B661" t="s">
        <v>51</v>
      </c>
      <c r="C661" t="s">
        <v>2</v>
      </c>
      <c r="D661">
        <v>102829</v>
      </c>
    </row>
    <row r="662" spans="1:4" x14ac:dyDescent="0.35">
      <c r="A662" t="s">
        <v>4</v>
      </c>
      <c r="B662" t="s">
        <v>51</v>
      </c>
      <c r="C662" t="s">
        <v>19</v>
      </c>
      <c r="D662">
        <v>102830</v>
      </c>
    </row>
    <row r="663" spans="1:4" x14ac:dyDescent="0.35">
      <c r="A663" t="s">
        <v>4</v>
      </c>
      <c r="B663" t="s">
        <v>51</v>
      </c>
      <c r="C663" t="s">
        <v>20</v>
      </c>
      <c r="D663">
        <v>102831</v>
      </c>
    </row>
    <row r="664" spans="1:4" x14ac:dyDescent="0.35">
      <c r="A664" t="s">
        <v>4</v>
      </c>
      <c r="B664" t="s">
        <v>51</v>
      </c>
      <c r="C664" t="s">
        <v>21</v>
      </c>
      <c r="D664">
        <v>102833</v>
      </c>
    </row>
    <row r="665" spans="1:4" x14ac:dyDescent="0.35">
      <c r="A665" t="s">
        <v>4</v>
      </c>
      <c r="B665" t="s">
        <v>51</v>
      </c>
      <c r="C665" t="s">
        <v>22</v>
      </c>
      <c r="D665">
        <v>102834</v>
      </c>
    </row>
    <row r="666" spans="1:4" x14ac:dyDescent="0.35">
      <c r="A666" t="s">
        <v>4</v>
      </c>
      <c r="B666" t="s">
        <v>2</v>
      </c>
      <c r="C666" t="s">
        <v>19</v>
      </c>
      <c r="D666">
        <v>102930</v>
      </c>
    </row>
    <row r="667" spans="1:4" x14ac:dyDescent="0.35">
      <c r="A667" t="s">
        <v>4</v>
      </c>
      <c r="B667" t="s">
        <v>2</v>
      </c>
      <c r="C667" t="s">
        <v>20</v>
      </c>
      <c r="D667">
        <v>102931</v>
      </c>
    </row>
    <row r="668" spans="1:4" x14ac:dyDescent="0.35">
      <c r="A668" t="s">
        <v>4</v>
      </c>
      <c r="B668" t="s">
        <v>2</v>
      </c>
      <c r="C668" t="s">
        <v>21</v>
      </c>
      <c r="D668">
        <v>102933</v>
      </c>
    </row>
    <row r="669" spans="1:4" x14ac:dyDescent="0.35">
      <c r="A669" t="s">
        <v>4</v>
      </c>
      <c r="B669" t="s">
        <v>2</v>
      </c>
      <c r="C669" t="s">
        <v>22</v>
      </c>
      <c r="D669">
        <v>102934</v>
      </c>
    </row>
    <row r="670" spans="1:4" x14ac:dyDescent="0.35">
      <c r="A670" t="s">
        <v>4</v>
      </c>
      <c r="B670" t="s">
        <v>19</v>
      </c>
      <c r="C670" t="s">
        <v>20</v>
      </c>
      <c r="D670">
        <v>103031</v>
      </c>
    </row>
    <row r="671" spans="1:4" x14ac:dyDescent="0.35">
      <c r="A671" t="s">
        <v>4</v>
      </c>
      <c r="B671" t="s">
        <v>19</v>
      </c>
      <c r="C671" t="s">
        <v>21</v>
      </c>
      <c r="D671">
        <v>103033</v>
      </c>
    </row>
    <row r="672" spans="1:4" x14ac:dyDescent="0.35">
      <c r="A672" t="s">
        <v>4</v>
      </c>
      <c r="B672" t="s">
        <v>19</v>
      </c>
      <c r="C672" t="s">
        <v>22</v>
      </c>
      <c r="D672">
        <v>103034</v>
      </c>
    </row>
    <row r="673" spans="1:4" x14ac:dyDescent="0.35">
      <c r="A673" t="s">
        <v>4</v>
      </c>
      <c r="B673" t="s">
        <v>20</v>
      </c>
      <c r="C673" t="s">
        <v>21</v>
      </c>
      <c r="D673">
        <v>103133</v>
      </c>
    </row>
    <row r="674" spans="1:4" x14ac:dyDescent="0.35">
      <c r="A674" t="s">
        <v>4</v>
      </c>
      <c r="B674" t="s">
        <v>20</v>
      </c>
      <c r="C674" t="s">
        <v>22</v>
      </c>
      <c r="D674">
        <v>103134</v>
      </c>
    </row>
    <row r="675" spans="1:4" x14ac:dyDescent="0.35">
      <c r="A675" t="s">
        <v>4</v>
      </c>
      <c r="B675" t="s">
        <v>21</v>
      </c>
      <c r="C675" t="s">
        <v>22</v>
      </c>
      <c r="D675">
        <v>103334</v>
      </c>
    </row>
    <row r="676" spans="1:4" x14ac:dyDescent="0.35">
      <c r="A676" t="s">
        <v>1</v>
      </c>
      <c r="B676" t="s">
        <v>48</v>
      </c>
      <c r="C676" t="s">
        <v>49</v>
      </c>
      <c r="D676">
        <v>111219</v>
      </c>
    </row>
    <row r="677" spans="1:4" x14ac:dyDescent="0.35">
      <c r="A677" t="s">
        <v>1</v>
      </c>
      <c r="B677" t="s">
        <v>48</v>
      </c>
      <c r="C677" t="s">
        <v>2</v>
      </c>
      <c r="D677">
        <v>111229</v>
      </c>
    </row>
    <row r="678" spans="1:4" x14ac:dyDescent="0.35">
      <c r="A678" t="s">
        <v>1</v>
      </c>
      <c r="B678" t="s">
        <v>49</v>
      </c>
      <c r="C678" t="s">
        <v>2</v>
      </c>
      <c r="D678">
        <v>111929</v>
      </c>
    </row>
    <row r="679" spans="1:4" x14ac:dyDescent="0.35">
      <c r="A679" t="s">
        <v>48</v>
      </c>
      <c r="B679" t="s">
        <v>49</v>
      </c>
      <c r="C679" t="s">
        <v>2</v>
      </c>
      <c r="D679">
        <v>121929</v>
      </c>
    </row>
    <row r="680" spans="1:4" x14ac:dyDescent="0.35">
      <c r="A680" t="s">
        <v>13</v>
      </c>
      <c r="B680" t="s">
        <v>15</v>
      </c>
      <c r="C680" t="s">
        <v>16</v>
      </c>
      <c r="D680">
        <v>131416</v>
      </c>
    </row>
    <row r="681" spans="1:4" x14ac:dyDescent="0.35">
      <c r="A681" t="s">
        <v>13</v>
      </c>
      <c r="B681" t="s">
        <v>15</v>
      </c>
      <c r="C681" t="s">
        <v>17</v>
      </c>
      <c r="D681">
        <v>131417</v>
      </c>
    </row>
    <row r="682" spans="1:4" x14ac:dyDescent="0.35">
      <c r="A682" t="s">
        <v>13</v>
      </c>
      <c r="B682" t="s">
        <v>15</v>
      </c>
      <c r="C682" t="s">
        <v>18</v>
      </c>
      <c r="D682">
        <v>131418</v>
      </c>
    </row>
    <row r="683" spans="1:4" x14ac:dyDescent="0.35">
      <c r="A683" t="s">
        <v>13</v>
      </c>
      <c r="B683" t="s">
        <v>15</v>
      </c>
      <c r="C683" t="s">
        <v>23</v>
      </c>
      <c r="D683">
        <v>131420</v>
      </c>
    </row>
    <row r="684" spans="1:4" x14ac:dyDescent="0.35">
      <c r="A684" t="s">
        <v>13</v>
      </c>
      <c r="B684" t="s">
        <v>15</v>
      </c>
      <c r="C684" t="s">
        <v>5</v>
      </c>
      <c r="D684">
        <v>131426</v>
      </c>
    </row>
    <row r="685" spans="1:4" x14ac:dyDescent="0.35">
      <c r="A685" t="s">
        <v>13</v>
      </c>
      <c r="B685" t="s">
        <v>15</v>
      </c>
      <c r="C685" t="s">
        <v>6</v>
      </c>
      <c r="D685">
        <v>131427</v>
      </c>
    </row>
    <row r="686" spans="1:4" x14ac:dyDescent="0.35">
      <c r="A686" t="s">
        <v>13</v>
      </c>
      <c r="B686" t="s">
        <v>15</v>
      </c>
      <c r="C686" t="s">
        <v>51</v>
      </c>
      <c r="D686">
        <v>131428</v>
      </c>
    </row>
    <row r="687" spans="1:4" x14ac:dyDescent="0.35">
      <c r="A687" t="s">
        <v>13</v>
      </c>
      <c r="B687" t="s">
        <v>15</v>
      </c>
      <c r="C687" t="s">
        <v>2</v>
      </c>
      <c r="D687">
        <v>131429</v>
      </c>
    </row>
    <row r="688" spans="1:4" x14ac:dyDescent="0.35">
      <c r="A688" t="s">
        <v>13</v>
      </c>
      <c r="B688" t="s">
        <v>15</v>
      </c>
      <c r="C688" t="s">
        <v>19</v>
      </c>
      <c r="D688">
        <v>131430</v>
      </c>
    </row>
    <row r="689" spans="1:4" x14ac:dyDescent="0.35">
      <c r="A689" t="s">
        <v>13</v>
      </c>
      <c r="B689" t="s">
        <v>15</v>
      </c>
      <c r="C689" t="s">
        <v>20</v>
      </c>
      <c r="D689">
        <v>131431</v>
      </c>
    </row>
    <row r="690" spans="1:4" x14ac:dyDescent="0.35">
      <c r="A690" t="s">
        <v>13</v>
      </c>
      <c r="B690" t="s">
        <v>15</v>
      </c>
      <c r="C690" t="s">
        <v>21</v>
      </c>
      <c r="D690">
        <v>131433</v>
      </c>
    </row>
    <row r="691" spans="1:4" x14ac:dyDescent="0.35">
      <c r="A691" t="s">
        <v>13</v>
      </c>
      <c r="B691" t="s">
        <v>15</v>
      </c>
      <c r="C691" t="s">
        <v>22</v>
      </c>
      <c r="D691">
        <v>131434</v>
      </c>
    </row>
    <row r="692" spans="1:4" x14ac:dyDescent="0.35">
      <c r="A692" t="s">
        <v>13</v>
      </c>
      <c r="B692" t="s">
        <v>15</v>
      </c>
      <c r="C692" t="s">
        <v>24</v>
      </c>
      <c r="D692">
        <v>131435</v>
      </c>
    </row>
    <row r="693" spans="1:4" x14ac:dyDescent="0.35">
      <c r="A693" t="s">
        <v>13</v>
      </c>
      <c r="B693" t="s">
        <v>16</v>
      </c>
      <c r="C693" t="s">
        <v>17</v>
      </c>
      <c r="D693">
        <v>131617</v>
      </c>
    </row>
    <row r="694" spans="1:4" x14ac:dyDescent="0.35">
      <c r="A694" t="s">
        <v>13</v>
      </c>
      <c r="B694" t="s">
        <v>16</v>
      </c>
      <c r="C694" t="s">
        <v>18</v>
      </c>
      <c r="D694">
        <v>131618</v>
      </c>
    </row>
    <row r="695" spans="1:4" x14ac:dyDescent="0.35">
      <c r="A695" t="s">
        <v>13</v>
      </c>
      <c r="B695" t="s">
        <v>16</v>
      </c>
      <c r="C695" t="s">
        <v>23</v>
      </c>
      <c r="D695">
        <v>131620</v>
      </c>
    </row>
    <row r="696" spans="1:4" x14ac:dyDescent="0.35">
      <c r="A696" t="s">
        <v>13</v>
      </c>
      <c r="B696" t="s">
        <v>16</v>
      </c>
      <c r="C696" t="s">
        <v>5</v>
      </c>
      <c r="D696">
        <v>131626</v>
      </c>
    </row>
    <row r="697" spans="1:4" x14ac:dyDescent="0.35">
      <c r="A697" t="s">
        <v>13</v>
      </c>
      <c r="B697" t="s">
        <v>16</v>
      </c>
      <c r="C697" t="s">
        <v>6</v>
      </c>
      <c r="D697">
        <v>131627</v>
      </c>
    </row>
    <row r="698" spans="1:4" x14ac:dyDescent="0.35">
      <c r="A698" t="s">
        <v>13</v>
      </c>
      <c r="B698" t="s">
        <v>16</v>
      </c>
      <c r="C698" t="s">
        <v>51</v>
      </c>
      <c r="D698">
        <v>131628</v>
      </c>
    </row>
    <row r="699" spans="1:4" x14ac:dyDescent="0.35">
      <c r="A699" t="s">
        <v>13</v>
      </c>
      <c r="B699" t="s">
        <v>16</v>
      </c>
      <c r="C699" t="s">
        <v>2</v>
      </c>
      <c r="D699">
        <v>131629</v>
      </c>
    </row>
    <row r="700" spans="1:4" x14ac:dyDescent="0.35">
      <c r="A700" t="s">
        <v>13</v>
      </c>
      <c r="B700" t="s">
        <v>16</v>
      </c>
      <c r="C700" t="s">
        <v>19</v>
      </c>
      <c r="D700">
        <v>131630</v>
      </c>
    </row>
    <row r="701" spans="1:4" x14ac:dyDescent="0.35">
      <c r="A701" t="s">
        <v>13</v>
      </c>
      <c r="B701" t="s">
        <v>16</v>
      </c>
      <c r="C701" t="s">
        <v>20</v>
      </c>
      <c r="D701">
        <v>131631</v>
      </c>
    </row>
    <row r="702" spans="1:4" x14ac:dyDescent="0.35">
      <c r="A702" t="s">
        <v>13</v>
      </c>
      <c r="B702" t="s">
        <v>16</v>
      </c>
      <c r="C702" t="s">
        <v>21</v>
      </c>
      <c r="D702">
        <v>131633</v>
      </c>
    </row>
    <row r="703" spans="1:4" x14ac:dyDescent="0.35">
      <c r="A703" t="s">
        <v>13</v>
      </c>
      <c r="B703" t="s">
        <v>16</v>
      </c>
      <c r="C703" t="s">
        <v>22</v>
      </c>
      <c r="D703">
        <v>131634</v>
      </c>
    </row>
    <row r="704" spans="1:4" x14ac:dyDescent="0.35">
      <c r="A704" t="s">
        <v>13</v>
      </c>
      <c r="B704" t="s">
        <v>16</v>
      </c>
      <c r="C704" t="s">
        <v>24</v>
      </c>
      <c r="D704">
        <v>131635</v>
      </c>
    </row>
    <row r="705" spans="1:4" x14ac:dyDescent="0.35">
      <c r="A705" t="s">
        <v>13</v>
      </c>
      <c r="B705" t="s">
        <v>17</v>
      </c>
      <c r="C705" t="s">
        <v>18</v>
      </c>
      <c r="D705">
        <v>131718</v>
      </c>
    </row>
    <row r="706" spans="1:4" x14ac:dyDescent="0.35">
      <c r="A706" t="s">
        <v>13</v>
      </c>
      <c r="B706" t="s">
        <v>17</v>
      </c>
      <c r="C706" t="s">
        <v>23</v>
      </c>
      <c r="D706">
        <v>131720</v>
      </c>
    </row>
    <row r="707" spans="1:4" x14ac:dyDescent="0.35">
      <c r="A707" t="s">
        <v>13</v>
      </c>
      <c r="B707" t="s">
        <v>17</v>
      </c>
      <c r="C707" t="s">
        <v>5</v>
      </c>
      <c r="D707">
        <v>131726</v>
      </c>
    </row>
    <row r="708" spans="1:4" x14ac:dyDescent="0.35">
      <c r="A708" t="s">
        <v>13</v>
      </c>
      <c r="B708" t="s">
        <v>17</v>
      </c>
      <c r="C708" t="s">
        <v>6</v>
      </c>
      <c r="D708">
        <v>131727</v>
      </c>
    </row>
    <row r="709" spans="1:4" x14ac:dyDescent="0.35">
      <c r="A709" t="s">
        <v>13</v>
      </c>
      <c r="B709" t="s">
        <v>17</v>
      </c>
      <c r="C709" t="s">
        <v>51</v>
      </c>
      <c r="D709">
        <v>131728</v>
      </c>
    </row>
    <row r="710" spans="1:4" x14ac:dyDescent="0.35">
      <c r="A710" t="s">
        <v>13</v>
      </c>
      <c r="B710" t="s">
        <v>17</v>
      </c>
      <c r="C710" t="s">
        <v>2</v>
      </c>
      <c r="D710">
        <v>131729</v>
      </c>
    </row>
    <row r="711" spans="1:4" x14ac:dyDescent="0.35">
      <c r="A711" t="s">
        <v>13</v>
      </c>
      <c r="B711" t="s">
        <v>17</v>
      </c>
      <c r="C711" t="s">
        <v>19</v>
      </c>
      <c r="D711">
        <v>131730</v>
      </c>
    </row>
    <row r="712" spans="1:4" x14ac:dyDescent="0.35">
      <c r="A712" t="s">
        <v>13</v>
      </c>
      <c r="B712" t="s">
        <v>17</v>
      </c>
      <c r="C712" t="s">
        <v>20</v>
      </c>
      <c r="D712">
        <v>131731</v>
      </c>
    </row>
    <row r="713" spans="1:4" x14ac:dyDescent="0.35">
      <c r="A713" t="s">
        <v>13</v>
      </c>
      <c r="B713" t="s">
        <v>17</v>
      </c>
      <c r="C713" t="s">
        <v>21</v>
      </c>
      <c r="D713">
        <v>131733</v>
      </c>
    </row>
    <row r="714" spans="1:4" x14ac:dyDescent="0.35">
      <c r="A714" t="s">
        <v>13</v>
      </c>
      <c r="B714" t="s">
        <v>17</v>
      </c>
      <c r="C714" t="s">
        <v>22</v>
      </c>
      <c r="D714">
        <v>131734</v>
      </c>
    </row>
    <row r="715" spans="1:4" x14ac:dyDescent="0.35">
      <c r="A715" t="s">
        <v>13</v>
      </c>
      <c r="B715" t="s">
        <v>17</v>
      </c>
      <c r="C715" t="s">
        <v>24</v>
      </c>
      <c r="D715">
        <v>131735</v>
      </c>
    </row>
    <row r="716" spans="1:4" x14ac:dyDescent="0.35">
      <c r="A716" t="s">
        <v>13</v>
      </c>
      <c r="B716" t="s">
        <v>18</v>
      </c>
      <c r="C716" t="s">
        <v>23</v>
      </c>
      <c r="D716">
        <v>131820</v>
      </c>
    </row>
    <row r="717" spans="1:4" x14ac:dyDescent="0.35">
      <c r="A717" t="s">
        <v>13</v>
      </c>
      <c r="B717" t="s">
        <v>18</v>
      </c>
      <c r="C717" t="s">
        <v>5</v>
      </c>
      <c r="D717">
        <v>131826</v>
      </c>
    </row>
    <row r="718" spans="1:4" x14ac:dyDescent="0.35">
      <c r="A718" t="s">
        <v>13</v>
      </c>
      <c r="B718" t="s">
        <v>18</v>
      </c>
      <c r="C718" t="s">
        <v>6</v>
      </c>
      <c r="D718">
        <v>131827</v>
      </c>
    </row>
    <row r="719" spans="1:4" x14ac:dyDescent="0.35">
      <c r="A719" t="s">
        <v>13</v>
      </c>
      <c r="B719" t="s">
        <v>18</v>
      </c>
      <c r="C719" t="s">
        <v>51</v>
      </c>
      <c r="D719">
        <v>131828</v>
      </c>
    </row>
    <row r="720" spans="1:4" x14ac:dyDescent="0.35">
      <c r="A720" t="s">
        <v>13</v>
      </c>
      <c r="B720" t="s">
        <v>18</v>
      </c>
      <c r="C720" t="s">
        <v>2</v>
      </c>
      <c r="D720">
        <v>131829</v>
      </c>
    </row>
    <row r="721" spans="1:4" x14ac:dyDescent="0.35">
      <c r="A721" t="s">
        <v>13</v>
      </c>
      <c r="B721" t="s">
        <v>18</v>
      </c>
      <c r="C721" t="s">
        <v>19</v>
      </c>
      <c r="D721">
        <v>131830</v>
      </c>
    </row>
    <row r="722" spans="1:4" x14ac:dyDescent="0.35">
      <c r="A722" t="s">
        <v>13</v>
      </c>
      <c r="B722" t="s">
        <v>18</v>
      </c>
      <c r="C722" t="s">
        <v>20</v>
      </c>
      <c r="D722">
        <v>131831</v>
      </c>
    </row>
    <row r="723" spans="1:4" x14ac:dyDescent="0.35">
      <c r="A723" t="s">
        <v>13</v>
      </c>
      <c r="B723" t="s">
        <v>18</v>
      </c>
      <c r="C723" t="s">
        <v>21</v>
      </c>
      <c r="D723">
        <v>131833</v>
      </c>
    </row>
    <row r="724" spans="1:4" x14ac:dyDescent="0.35">
      <c r="A724" t="s">
        <v>13</v>
      </c>
      <c r="B724" t="s">
        <v>18</v>
      </c>
      <c r="C724" t="s">
        <v>22</v>
      </c>
      <c r="D724">
        <v>131834</v>
      </c>
    </row>
    <row r="725" spans="1:4" x14ac:dyDescent="0.35">
      <c r="A725" t="s">
        <v>13</v>
      </c>
      <c r="B725" t="s">
        <v>18</v>
      </c>
      <c r="C725" t="s">
        <v>24</v>
      </c>
      <c r="D725">
        <v>131835</v>
      </c>
    </row>
    <row r="726" spans="1:4" x14ac:dyDescent="0.35">
      <c r="A726" t="s">
        <v>13</v>
      </c>
      <c r="B726" t="s">
        <v>23</v>
      </c>
      <c r="C726" t="s">
        <v>2</v>
      </c>
      <c r="D726">
        <v>132029</v>
      </c>
    </row>
    <row r="727" spans="1:4" x14ac:dyDescent="0.35">
      <c r="A727" t="s">
        <v>13</v>
      </c>
      <c r="B727" t="s">
        <v>23</v>
      </c>
      <c r="C727" t="s">
        <v>19</v>
      </c>
      <c r="D727">
        <v>132030</v>
      </c>
    </row>
    <row r="728" spans="1:4" x14ac:dyDescent="0.35">
      <c r="A728" t="s">
        <v>13</v>
      </c>
      <c r="B728" t="s">
        <v>23</v>
      </c>
      <c r="C728" t="s">
        <v>20</v>
      </c>
      <c r="D728">
        <v>132031</v>
      </c>
    </row>
    <row r="729" spans="1:4" x14ac:dyDescent="0.35">
      <c r="A729" t="s">
        <v>13</v>
      </c>
      <c r="B729" t="s">
        <v>23</v>
      </c>
      <c r="C729" t="s">
        <v>21</v>
      </c>
      <c r="D729">
        <v>132033</v>
      </c>
    </row>
    <row r="730" spans="1:4" x14ac:dyDescent="0.35">
      <c r="A730" t="s">
        <v>13</v>
      </c>
      <c r="B730" t="s">
        <v>23</v>
      </c>
      <c r="C730" t="s">
        <v>22</v>
      </c>
      <c r="D730">
        <v>132034</v>
      </c>
    </row>
    <row r="731" spans="1:4" x14ac:dyDescent="0.35">
      <c r="A731" t="s">
        <v>13</v>
      </c>
      <c r="B731" t="s">
        <v>23</v>
      </c>
      <c r="C731" t="s">
        <v>24</v>
      </c>
      <c r="D731">
        <v>132035</v>
      </c>
    </row>
    <row r="732" spans="1:4" x14ac:dyDescent="0.35">
      <c r="A732" t="s">
        <v>13</v>
      </c>
      <c r="B732" t="s">
        <v>12</v>
      </c>
      <c r="C732" t="s">
        <v>5</v>
      </c>
      <c r="D732">
        <v>132526</v>
      </c>
    </row>
    <row r="733" spans="1:4" x14ac:dyDescent="0.35">
      <c r="A733" t="s">
        <v>13</v>
      </c>
      <c r="B733" t="s">
        <v>12</v>
      </c>
      <c r="C733" t="s">
        <v>6</v>
      </c>
      <c r="D733">
        <v>132527</v>
      </c>
    </row>
    <row r="734" spans="1:4" x14ac:dyDescent="0.35">
      <c r="A734" t="s">
        <v>13</v>
      </c>
      <c r="B734" t="s">
        <v>12</v>
      </c>
      <c r="C734" t="s">
        <v>51</v>
      </c>
      <c r="D734">
        <v>132528</v>
      </c>
    </row>
    <row r="735" spans="1:4" x14ac:dyDescent="0.35">
      <c r="A735" t="s">
        <v>13</v>
      </c>
      <c r="B735" t="s">
        <v>5</v>
      </c>
      <c r="C735" t="s">
        <v>6</v>
      </c>
      <c r="D735">
        <v>132627</v>
      </c>
    </row>
    <row r="736" spans="1:4" x14ac:dyDescent="0.35">
      <c r="A736" t="s">
        <v>13</v>
      </c>
      <c r="B736" t="s">
        <v>5</v>
      </c>
      <c r="C736" t="s">
        <v>51</v>
      </c>
      <c r="D736">
        <v>132628</v>
      </c>
    </row>
    <row r="737" spans="1:4" x14ac:dyDescent="0.35">
      <c r="A737" t="s">
        <v>13</v>
      </c>
      <c r="B737" t="s">
        <v>5</v>
      </c>
      <c r="C737" t="s">
        <v>2</v>
      </c>
      <c r="D737">
        <v>132629</v>
      </c>
    </row>
    <row r="738" spans="1:4" x14ac:dyDescent="0.35">
      <c r="A738" t="s">
        <v>13</v>
      </c>
      <c r="B738" t="s">
        <v>5</v>
      </c>
      <c r="C738" t="s">
        <v>19</v>
      </c>
      <c r="D738">
        <v>132630</v>
      </c>
    </row>
    <row r="739" spans="1:4" x14ac:dyDescent="0.35">
      <c r="A739" t="s">
        <v>13</v>
      </c>
      <c r="B739" t="s">
        <v>5</v>
      </c>
      <c r="C739" t="s">
        <v>20</v>
      </c>
      <c r="D739">
        <v>132631</v>
      </c>
    </row>
    <row r="740" spans="1:4" x14ac:dyDescent="0.35">
      <c r="A740" t="s">
        <v>13</v>
      </c>
      <c r="B740" t="s">
        <v>5</v>
      </c>
      <c r="C740" t="s">
        <v>21</v>
      </c>
      <c r="D740">
        <v>132633</v>
      </c>
    </row>
    <row r="741" spans="1:4" x14ac:dyDescent="0.35">
      <c r="A741" t="s">
        <v>13</v>
      </c>
      <c r="B741" t="s">
        <v>5</v>
      </c>
      <c r="C741" t="s">
        <v>22</v>
      </c>
      <c r="D741">
        <v>132634</v>
      </c>
    </row>
    <row r="742" spans="1:4" x14ac:dyDescent="0.35">
      <c r="A742" t="s">
        <v>13</v>
      </c>
      <c r="B742" t="s">
        <v>6</v>
      </c>
      <c r="C742" t="s">
        <v>51</v>
      </c>
      <c r="D742">
        <v>132728</v>
      </c>
    </row>
    <row r="743" spans="1:4" x14ac:dyDescent="0.35">
      <c r="A743" t="s">
        <v>13</v>
      </c>
      <c r="B743" t="s">
        <v>6</v>
      </c>
      <c r="C743" t="s">
        <v>2</v>
      </c>
      <c r="D743">
        <v>132729</v>
      </c>
    </row>
    <row r="744" spans="1:4" x14ac:dyDescent="0.35">
      <c r="A744" t="s">
        <v>13</v>
      </c>
      <c r="B744" t="s">
        <v>6</v>
      </c>
      <c r="C744" t="s">
        <v>19</v>
      </c>
      <c r="D744">
        <v>132730</v>
      </c>
    </row>
    <row r="745" spans="1:4" x14ac:dyDescent="0.35">
      <c r="A745" t="s">
        <v>13</v>
      </c>
      <c r="B745" t="s">
        <v>6</v>
      </c>
      <c r="C745" t="s">
        <v>20</v>
      </c>
      <c r="D745">
        <v>132731</v>
      </c>
    </row>
    <row r="746" spans="1:4" x14ac:dyDescent="0.35">
      <c r="A746" t="s">
        <v>13</v>
      </c>
      <c r="B746" t="s">
        <v>6</v>
      </c>
      <c r="C746" t="s">
        <v>21</v>
      </c>
      <c r="D746">
        <v>132733</v>
      </c>
    </row>
    <row r="747" spans="1:4" x14ac:dyDescent="0.35">
      <c r="A747" t="s">
        <v>13</v>
      </c>
      <c r="B747" t="s">
        <v>6</v>
      </c>
      <c r="C747" t="s">
        <v>22</v>
      </c>
      <c r="D747">
        <v>132734</v>
      </c>
    </row>
    <row r="748" spans="1:4" x14ac:dyDescent="0.35">
      <c r="A748" t="s">
        <v>13</v>
      </c>
      <c r="B748" t="s">
        <v>51</v>
      </c>
      <c r="C748" t="s">
        <v>2</v>
      </c>
      <c r="D748">
        <v>132829</v>
      </c>
    </row>
    <row r="749" spans="1:4" x14ac:dyDescent="0.35">
      <c r="A749" t="s">
        <v>13</v>
      </c>
      <c r="B749" t="s">
        <v>51</v>
      </c>
      <c r="C749" t="s">
        <v>19</v>
      </c>
      <c r="D749">
        <v>132830</v>
      </c>
    </row>
    <row r="750" spans="1:4" x14ac:dyDescent="0.35">
      <c r="A750" t="s">
        <v>13</v>
      </c>
      <c r="B750" t="s">
        <v>51</v>
      </c>
      <c r="C750" t="s">
        <v>20</v>
      </c>
      <c r="D750">
        <v>132831</v>
      </c>
    </row>
    <row r="751" spans="1:4" x14ac:dyDescent="0.35">
      <c r="A751" t="s">
        <v>13</v>
      </c>
      <c r="B751" t="s">
        <v>51</v>
      </c>
      <c r="C751" t="s">
        <v>21</v>
      </c>
      <c r="D751">
        <v>132833</v>
      </c>
    </row>
    <row r="752" spans="1:4" x14ac:dyDescent="0.35">
      <c r="A752" t="s">
        <v>13</v>
      </c>
      <c r="B752" t="s">
        <v>51</v>
      </c>
      <c r="C752" t="s">
        <v>22</v>
      </c>
      <c r="D752">
        <v>132834</v>
      </c>
    </row>
    <row r="753" spans="1:4" x14ac:dyDescent="0.35">
      <c r="A753" t="s">
        <v>13</v>
      </c>
      <c r="B753" t="s">
        <v>2</v>
      </c>
      <c r="C753" t="s">
        <v>19</v>
      </c>
      <c r="D753">
        <v>132930</v>
      </c>
    </row>
    <row r="754" spans="1:4" x14ac:dyDescent="0.35">
      <c r="A754" t="s">
        <v>13</v>
      </c>
      <c r="B754" t="s">
        <v>2</v>
      </c>
      <c r="C754" t="s">
        <v>20</v>
      </c>
      <c r="D754">
        <v>132931</v>
      </c>
    </row>
    <row r="755" spans="1:4" x14ac:dyDescent="0.35">
      <c r="A755" t="s">
        <v>13</v>
      </c>
      <c r="B755" t="s">
        <v>2</v>
      </c>
      <c r="C755" t="s">
        <v>21</v>
      </c>
      <c r="D755">
        <v>132933</v>
      </c>
    </row>
    <row r="756" spans="1:4" x14ac:dyDescent="0.35">
      <c r="A756" t="s">
        <v>13</v>
      </c>
      <c r="B756" t="s">
        <v>2</v>
      </c>
      <c r="C756" t="s">
        <v>22</v>
      </c>
      <c r="D756">
        <v>132934</v>
      </c>
    </row>
    <row r="757" spans="1:4" x14ac:dyDescent="0.35">
      <c r="A757" t="s">
        <v>13</v>
      </c>
      <c r="B757" t="s">
        <v>2</v>
      </c>
      <c r="C757" t="s">
        <v>24</v>
      </c>
      <c r="D757">
        <v>132935</v>
      </c>
    </row>
    <row r="758" spans="1:4" x14ac:dyDescent="0.35">
      <c r="A758" t="s">
        <v>13</v>
      </c>
      <c r="B758" t="s">
        <v>19</v>
      </c>
      <c r="C758" t="s">
        <v>20</v>
      </c>
      <c r="D758">
        <v>133031</v>
      </c>
    </row>
    <row r="759" spans="1:4" x14ac:dyDescent="0.35">
      <c r="A759" t="s">
        <v>13</v>
      </c>
      <c r="B759" t="s">
        <v>19</v>
      </c>
      <c r="C759" t="s">
        <v>21</v>
      </c>
      <c r="D759">
        <v>133033</v>
      </c>
    </row>
    <row r="760" spans="1:4" x14ac:dyDescent="0.35">
      <c r="A760" t="s">
        <v>13</v>
      </c>
      <c r="B760" t="s">
        <v>19</v>
      </c>
      <c r="C760" t="s">
        <v>22</v>
      </c>
      <c r="D760">
        <v>133034</v>
      </c>
    </row>
    <row r="761" spans="1:4" x14ac:dyDescent="0.35">
      <c r="A761" t="s">
        <v>13</v>
      </c>
      <c r="B761" t="s">
        <v>19</v>
      </c>
      <c r="C761" t="s">
        <v>24</v>
      </c>
      <c r="D761">
        <v>133035</v>
      </c>
    </row>
    <row r="762" spans="1:4" x14ac:dyDescent="0.35">
      <c r="A762" t="s">
        <v>13</v>
      </c>
      <c r="B762" t="s">
        <v>20</v>
      </c>
      <c r="C762" t="s">
        <v>21</v>
      </c>
      <c r="D762">
        <v>133133</v>
      </c>
    </row>
    <row r="763" spans="1:4" x14ac:dyDescent="0.35">
      <c r="A763" t="s">
        <v>13</v>
      </c>
      <c r="B763" t="s">
        <v>20</v>
      </c>
      <c r="C763" t="s">
        <v>22</v>
      </c>
      <c r="D763">
        <v>133134</v>
      </c>
    </row>
    <row r="764" spans="1:4" x14ac:dyDescent="0.35">
      <c r="A764" t="s">
        <v>13</v>
      </c>
      <c r="B764" t="s">
        <v>20</v>
      </c>
      <c r="C764" t="s">
        <v>24</v>
      </c>
      <c r="D764">
        <v>133135</v>
      </c>
    </row>
    <row r="765" spans="1:4" x14ac:dyDescent="0.35">
      <c r="A765" t="s">
        <v>13</v>
      </c>
      <c r="B765" t="s">
        <v>21</v>
      </c>
      <c r="C765" t="s">
        <v>22</v>
      </c>
      <c r="D765">
        <v>133334</v>
      </c>
    </row>
    <row r="766" spans="1:4" x14ac:dyDescent="0.35">
      <c r="A766" t="s">
        <v>13</v>
      </c>
      <c r="B766" t="s">
        <v>21</v>
      </c>
      <c r="C766" t="s">
        <v>24</v>
      </c>
      <c r="D766">
        <v>133335</v>
      </c>
    </row>
    <row r="767" spans="1:4" x14ac:dyDescent="0.35">
      <c r="A767" t="s">
        <v>13</v>
      </c>
      <c r="B767" t="s">
        <v>22</v>
      </c>
      <c r="C767" t="s">
        <v>24</v>
      </c>
      <c r="D767">
        <v>133435</v>
      </c>
    </row>
    <row r="768" spans="1:4" x14ac:dyDescent="0.35">
      <c r="A768" t="s">
        <v>15</v>
      </c>
      <c r="B768" t="s">
        <v>25</v>
      </c>
      <c r="C768" t="s">
        <v>16</v>
      </c>
      <c r="D768">
        <v>141516</v>
      </c>
    </row>
    <row r="769" spans="1:4" x14ac:dyDescent="0.35">
      <c r="A769" t="s">
        <v>15</v>
      </c>
      <c r="B769" t="s">
        <v>25</v>
      </c>
      <c r="C769" t="s">
        <v>17</v>
      </c>
      <c r="D769">
        <v>141517</v>
      </c>
    </row>
    <row r="770" spans="1:4" x14ac:dyDescent="0.35">
      <c r="A770" t="s">
        <v>15</v>
      </c>
      <c r="B770" t="s">
        <v>25</v>
      </c>
      <c r="C770" t="s">
        <v>18</v>
      </c>
      <c r="D770">
        <v>141518</v>
      </c>
    </row>
    <row r="771" spans="1:4" x14ac:dyDescent="0.35">
      <c r="A771" t="s">
        <v>15</v>
      </c>
      <c r="B771" t="s">
        <v>25</v>
      </c>
      <c r="C771" t="s">
        <v>23</v>
      </c>
      <c r="D771">
        <v>141520</v>
      </c>
    </row>
    <row r="772" spans="1:4" x14ac:dyDescent="0.35">
      <c r="A772" t="s">
        <v>15</v>
      </c>
      <c r="B772" t="s">
        <v>25</v>
      </c>
      <c r="C772" t="s">
        <v>26</v>
      </c>
      <c r="D772">
        <v>141521</v>
      </c>
    </row>
    <row r="773" spans="1:4" x14ac:dyDescent="0.35">
      <c r="A773" t="s">
        <v>15</v>
      </c>
      <c r="B773" t="s">
        <v>25</v>
      </c>
      <c r="C773" t="s">
        <v>27</v>
      </c>
      <c r="D773">
        <v>141522</v>
      </c>
    </row>
    <row r="774" spans="1:4" x14ac:dyDescent="0.35">
      <c r="A774" t="s">
        <v>15</v>
      </c>
      <c r="B774" t="s">
        <v>25</v>
      </c>
      <c r="C774" t="s">
        <v>50</v>
      </c>
      <c r="D774">
        <v>141523</v>
      </c>
    </row>
    <row r="775" spans="1:4" x14ac:dyDescent="0.35">
      <c r="A775" t="s">
        <v>15</v>
      </c>
      <c r="B775" t="s">
        <v>25</v>
      </c>
      <c r="C775" t="s">
        <v>2</v>
      </c>
      <c r="D775">
        <v>141529</v>
      </c>
    </row>
    <row r="776" spans="1:4" x14ac:dyDescent="0.35">
      <c r="A776" t="s">
        <v>15</v>
      </c>
      <c r="B776" t="s">
        <v>25</v>
      </c>
      <c r="C776" t="s">
        <v>19</v>
      </c>
      <c r="D776">
        <v>141530</v>
      </c>
    </row>
    <row r="777" spans="1:4" x14ac:dyDescent="0.35">
      <c r="A777" t="s">
        <v>15</v>
      </c>
      <c r="B777" t="s">
        <v>25</v>
      </c>
      <c r="C777" t="s">
        <v>20</v>
      </c>
      <c r="D777">
        <v>141531</v>
      </c>
    </row>
    <row r="778" spans="1:4" x14ac:dyDescent="0.35">
      <c r="A778" t="s">
        <v>15</v>
      </c>
      <c r="B778" t="s">
        <v>25</v>
      </c>
      <c r="C778" t="s">
        <v>28</v>
      </c>
      <c r="D778">
        <v>141532</v>
      </c>
    </row>
    <row r="779" spans="1:4" x14ac:dyDescent="0.35">
      <c r="A779" t="s">
        <v>15</v>
      </c>
      <c r="B779" t="s">
        <v>25</v>
      </c>
      <c r="C779" t="s">
        <v>21</v>
      </c>
      <c r="D779">
        <v>141533</v>
      </c>
    </row>
    <row r="780" spans="1:4" x14ac:dyDescent="0.35">
      <c r="A780" t="s">
        <v>15</v>
      </c>
      <c r="B780" t="s">
        <v>25</v>
      </c>
      <c r="C780" t="s">
        <v>22</v>
      </c>
      <c r="D780">
        <v>141534</v>
      </c>
    </row>
    <row r="781" spans="1:4" x14ac:dyDescent="0.35">
      <c r="A781" t="s">
        <v>15</v>
      </c>
      <c r="B781" t="s">
        <v>25</v>
      </c>
      <c r="C781" t="s">
        <v>24</v>
      </c>
      <c r="D781">
        <v>141535</v>
      </c>
    </row>
    <row r="782" spans="1:4" x14ac:dyDescent="0.35">
      <c r="A782" t="s">
        <v>15</v>
      </c>
      <c r="B782" t="s">
        <v>25</v>
      </c>
      <c r="C782" t="s">
        <v>29</v>
      </c>
      <c r="D782">
        <v>141536</v>
      </c>
    </row>
    <row r="783" spans="1:4" x14ac:dyDescent="0.35">
      <c r="A783" t="s">
        <v>15</v>
      </c>
      <c r="B783" t="s">
        <v>16</v>
      </c>
      <c r="C783" t="s">
        <v>17</v>
      </c>
      <c r="D783">
        <v>141617</v>
      </c>
    </row>
    <row r="784" spans="1:4" x14ac:dyDescent="0.35">
      <c r="A784" t="s">
        <v>15</v>
      </c>
      <c r="B784" t="s">
        <v>16</v>
      </c>
      <c r="C784" t="s">
        <v>18</v>
      </c>
      <c r="D784">
        <v>141618</v>
      </c>
    </row>
    <row r="785" spans="1:4" x14ac:dyDescent="0.35">
      <c r="A785" t="s">
        <v>15</v>
      </c>
      <c r="B785" t="s">
        <v>16</v>
      </c>
      <c r="C785" t="s">
        <v>23</v>
      </c>
      <c r="D785">
        <v>141620</v>
      </c>
    </row>
    <row r="786" spans="1:4" x14ac:dyDescent="0.35">
      <c r="A786" t="s">
        <v>15</v>
      </c>
      <c r="B786" t="s">
        <v>16</v>
      </c>
      <c r="C786" t="s">
        <v>26</v>
      </c>
      <c r="D786">
        <v>141621</v>
      </c>
    </row>
    <row r="787" spans="1:4" x14ac:dyDescent="0.35">
      <c r="A787" t="s">
        <v>15</v>
      </c>
      <c r="B787" t="s">
        <v>16</v>
      </c>
      <c r="C787" t="s">
        <v>27</v>
      </c>
      <c r="D787">
        <v>141622</v>
      </c>
    </row>
    <row r="788" spans="1:4" x14ac:dyDescent="0.35">
      <c r="A788" t="s">
        <v>15</v>
      </c>
      <c r="B788" t="s">
        <v>16</v>
      </c>
      <c r="C788" t="s">
        <v>50</v>
      </c>
      <c r="D788">
        <v>141623</v>
      </c>
    </row>
    <row r="789" spans="1:4" x14ac:dyDescent="0.35">
      <c r="A789" t="s">
        <v>15</v>
      </c>
      <c r="B789" t="s">
        <v>16</v>
      </c>
      <c r="C789" t="s">
        <v>5</v>
      </c>
      <c r="D789">
        <v>141626</v>
      </c>
    </row>
    <row r="790" spans="1:4" x14ac:dyDescent="0.35">
      <c r="A790" t="s">
        <v>15</v>
      </c>
      <c r="B790" t="s">
        <v>16</v>
      </c>
      <c r="C790" t="s">
        <v>6</v>
      </c>
      <c r="D790">
        <v>141627</v>
      </c>
    </row>
    <row r="791" spans="1:4" x14ac:dyDescent="0.35">
      <c r="A791" t="s">
        <v>15</v>
      </c>
      <c r="B791" t="s">
        <v>16</v>
      </c>
      <c r="C791" t="s">
        <v>51</v>
      </c>
      <c r="D791">
        <v>141628</v>
      </c>
    </row>
    <row r="792" spans="1:4" x14ac:dyDescent="0.35">
      <c r="A792" t="s">
        <v>15</v>
      </c>
      <c r="B792" t="s">
        <v>16</v>
      </c>
      <c r="C792" t="s">
        <v>2</v>
      </c>
      <c r="D792">
        <v>141629</v>
      </c>
    </row>
    <row r="793" spans="1:4" x14ac:dyDescent="0.35">
      <c r="A793" t="s">
        <v>15</v>
      </c>
      <c r="B793" t="s">
        <v>16</v>
      </c>
      <c r="C793" t="s">
        <v>19</v>
      </c>
      <c r="D793">
        <v>141630</v>
      </c>
    </row>
    <row r="794" spans="1:4" x14ac:dyDescent="0.35">
      <c r="A794" t="s">
        <v>15</v>
      </c>
      <c r="B794" t="s">
        <v>16</v>
      </c>
      <c r="C794" t="s">
        <v>20</v>
      </c>
      <c r="D794">
        <v>141631</v>
      </c>
    </row>
    <row r="795" spans="1:4" x14ac:dyDescent="0.35">
      <c r="A795" t="s">
        <v>15</v>
      </c>
      <c r="B795" t="s">
        <v>16</v>
      </c>
      <c r="C795" t="s">
        <v>28</v>
      </c>
      <c r="D795">
        <v>141632</v>
      </c>
    </row>
    <row r="796" spans="1:4" x14ac:dyDescent="0.35">
      <c r="A796" t="s">
        <v>15</v>
      </c>
      <c r="B796" t="s">
        <v>16</v>
      </c>
      <c r="C796" t="s">
        <v>21</v>
      </c>
      <c r="D796">
        <v>141633</v>
      </c>
    </row>
    <row r="797" spans="1:4" x14ac:dyDescent="0.35">
      <c r="A797" t="s">
        <v>15</v>
      </c>
      <c r="B797" t="s">
        <v>16</v>
      </c>
      <c r="C797" t="s">
        <v>22</v>
      </c>
      <c r="D797">
        <v>141634</v>
      </c>
    </row>
    <row r="798" spans="1:4" x14ac:dyDescent="0.35">
      <c r="A798" t="s">
        <v>15</v>
      </c>
      <c r="B798" t="s">
        <v>16</v>
      </c>
      <c r="C798" t="s">
        <v>24</v>
      </c>
      <c r="D798">
        <v>141635</v>
      </c>
    </row>
    <row r="799" spans="1:4" x14ac:dyDescent="0.35">
      <c r="A799" t="s">
        <v>15</v>
      </c>
      <c r="B799" t="s">
        <v>16</v>
      </c>
      <c r="C799" t="s">
        <v>29</v>
      </c>
      <c r="D799">
        <v>141636</v>
      </c>
    </row>
    <row r="800" spans="1:4" x14ac:dyDescent="0.35">
      <c r="A800" t="s">
        <v>15</v>
      </c>
      <c r="B800" t="s">
        <v>17</v>
      </c>
      <c r="C800" t="s">
        <v>18</v>
      </c>
      <c r="D800">
        <v>141718</v>
      </c>
    </row>
    <row r="801" spans="1:4" x14ac:dyDescent="0.35">
      <c r="A801" t="s">
        <v>15</v>
      </c>
      <c r="B801" t="s">
        <v>17</v>
      </c>
      <c r="C801" t="s">
        <v>23</v>
      </c>
      <c r="D801">
        <v>141720</v>
      </c>
    </row>
    <row r="802" spans="1:4" x14ac:dyDescent="0.35">
      <c r="A802" t="s">
        <v>15</v>
      </c>
      <c r="B802" t="s">
        <v>17</v>
      </c>
      <c r="C802" t="s">
        <v>26</v>
      </c>
      <c r="D802">
        <v>141721</v>
      </c>
    </row>
    <row r="803" spans="1:4" x14ac:dyDescent="0.35">
      <c r="A803" t="s">
        <v>15</v>
      </c>
      <c r="B803" t="s">
        <v>17</v>
      </c>
      <c r="C803" t="s">
        <v>27</v>
      </c>
      <c r="D803">
        <v>141722</v>
      </c>
    </row>
    <row r="804" spans="1:4" x14ac:dyDescent="0.35">
      <c r="A804" t="s">
        <v>15</v>
      </c>
      <c r="B804" t="s">
        <v>17</v>
      </c>
      <c r="C804" t="s">
        <v>50</v>
      </c>
      <c r="D804">
        <v>141723</v>
      </c>
    </row>
    <row r="805" spans="1:4" x14ac:dyDescent="0.35">
      <c r="A805" t="s">
        <v>15</v>
      </c>
      <c r="B805" t="s">
        <v>17</v>
      </c>
      <c r="C805" t="s">
        <v>5</v>
      </c>
      <c r="D805">
        <v>141726</v>
      </c>
    </row>
    <row r="806" spans="1:4" x14ac:dyDescent="0.35">
      <c r="A806" t="s">
        <v>15</v>
      </c>
      <c r="B806" t="s">
        <v>17</v>
      </c>
      <c r="C806" t="s">
        <v>6</v>
      </c>
      <c r="D806">
        <v>141727</v>
      </c>
    </row>
    <row r="807" spans="1:4" x14ac:dyDescent="0.35">
      <c r="A807" t="s">
        <v>15</v>
      </c>
      <c r="B807" t="s">
        <v>17</v>
      </c>
      <c r="C807" t="s">
        <v>51</v>
      </c>
      <c r="D807">
        <v>141728</v>
      </c>
    </row>
    <row r="808" spans="1:4" x14ac:dyDescent="0.35">
      <c r="A808" t="s">
        <v>15</v>
      </c>
      <c r="B808" t="s">
        <v>17</v>
      </c>
      <c r="C808" t="s">
        <v>2</v>
      </c>
      <c r="D808">
        <v>141729</v>
      </c>
    </row>
    <row r="809" spans="1:4" x14ac:dyDescent="0.35">
      <c r="A809" t="s">
        <v>15</v>
      </c>
      <c r="B809" t="s">
        <v>17</v>
      </c>
      <c r="C809" t="s">
        <v>19</v>
      </c>
      <c r="D809">
        <v>141730</v>
      </c>
    </row>
    <row r="810" spans="1:4" x14ac:dyDescent="0.35">
      <c r="A810" t="s">
        <v>15</v>
      </c>
      <c r="B810" t="s">
        <v>17</v>
      </c>
      <c r="C810" t="s">
        <v>20</v>
      </c>
      <c r="D810">
        <v>141731</v>
      </c>
    </row>
    <row r="811" spans="1:4" x14ac:dyDescent="0.35">
      <c r="A811" t="s">
        <v>15</v>
      </c>
      <c r="B811" t="s">
        <v>17</v>
      </c>
      <c r="C811" t="s">
        <v>28</v>
      </c>
      <c r="D811">
        <v>141732</v>
      </c>
    </row>
    <row r="812" spans="1:4" x14ac:dyDescent="0.35">
      <c r="A812" t="s">
        <v>15</v>
      </c>
      <c r="B812" t="s">
        <v>17</v>
      </c>
      <c r="C812" t="s">
        <v>21</v>
      </c>
      <c r="D812">
        <v>141733</v>
      </c>
    </row>
    <row r="813" spans="1:4" x14ac:dyDescent="0.35">
      <c r="A813" t="s">
        <v>15</v>
      </c>
      <c r="B813" t="s">
        <v>17</v>
      </c>
      <c r="C813" t="s">
        <v>22</v>
      </c>
      <c r="D813">
        <v>141734</v>
      </c>
    </row>
    <row r="814" spans="1:4" x14ac:dyDescent="0.35">
      <c r="A814" t="s">
        <v>15</v>
      </c>
      <c r="B814" t="s">
        <v>17</v>
      </c>
      <c r="C814" t="s">
        <v>24</v>
      </c>
      <c r="D814">
        <v>141735</v>
      </c>
    </row>
    <row r="815" spans="1:4" x14ac:dyDescent="0.35">
      <c r="A815" t="s">
        <v>15</v>
      </c>
      <c r="B815" t="s">
        <v>17</v>
      </c>
      <c r="C815" t="s">
        <v>29</v>
      </c>
      <c r="D815">
        <v>141736</v>
      </c>
    </row>
    <row r="816" spans="1:4" x14ac:dyDescent="0.35">
      <c r="A816" t="s">
        <v>15</v>
      </c>
      <c r="B816" t="s">
        <v>18</v>
      </c>
      <c r="C816" t="s">
        <v>23</v>
      </c>
      <c r="D816">
        <v>141820</v>
      </c>
    </row>
    <row r="817" spans="1:4" x14ac:dyDescent="0.35">
      <c r="A817" t="s">
        <v>15</v>
      </c>
      <c r="B817" t="s">
        <v>18</v>
      </c>
      <c r="C817" t="s">
        <v>26</v>
      </c>
      <c r="D817">
        <v>141821</v>
      </c>
    </row>
    <row r="818" spans="1:4" x14ac:dyDescent="0.35">
      <c r="A818" t="s">
        <v>15</v>
      </c>
      <c r="B818" t="s">
        <v>18</v>
      </c>
      <c r="C818" t="s">
        <v>27</v>
      </c>
      <c r="D818">
        <v>141822</v>
      </c>
    </row>
    <row r="819" spans="1:4" x14ac:dyDescent="0.35">
      <c r="A819" t="s">
        <v>15</v>
      </c>
      <c r="B819" t="s">
        <v>18</v>
      </c>
      <c r="C819" t="s">
        <v>50</v>
      </c>
      <c r="D819">
        <v>141823</v>
      </c>
    </row>
    <row r="820" spans="1:4" x14ac:dyDescent="0.35">
      <c r="A820" t="s">
        <v>15</v>
      </c>
      <c r="B820" t="s">
        <v>18</v>
      </c>
      <c r="C820" t="s">
        <v>5</v>
      </c>
      <c r="D820">
        <v>141826</v>
      </c>
    </row>
    <row r="821" spans="1:4" x14ac:dyDescent="0.35">
      <c r="A821" t="s">
        <v>15</v>
      </c>
      <c r="B821" t="s">
        <v>18</v>
      </c>
      <c r="C821" t="s">
        <v>6</v>
      </c>
      <c r="D821">
        <v>141827</v>
      </c>
    </row>
    <row r="822" spans="1:4" x14ac:dyDescent="0.35">
      <c r="A822" t="s">
        <v>15</v>
      </c>
      <c r="B822" t="s">
        <v>18</v>
      </c>
      <c r="C822" t="s">
        <v>51</v>
      </c>
      <c r="D822">
        <v>141828</v>
      </c>
    </row>
    <row r="823" spans="1:4" x14ac:dyDescent="0.35">
      <c r="A823" t="s">
        <v>15</v>
      </c>
      <c r="B823" t="s">
        <v>18</v>
      </c>
      <c r="C823" t="s">
        <v>2</v>
      </c>
      <c r="D823">
        <v>141829</v>
      </c>
    </row>
    <row r="824" spans="1:4" x14ac:dyDescent="0.35">
      <c r="A824" t="s">
        <v>15</v>
      </c>
      <c r="B824" t="s">
        <v>18</v>
      </c>
      <c r="C824" t="s">
        <v>19</v>
      </c>
      <c r="D824">
        <v>141830</v>
      </c>
    </row>
    <row r="825" spans="1:4" x14ac:dyDescent="0.35">
      <c r="A825" t="s">
        <v>15</v>
      </c>
      <c r="B825" t="s">
        <v>18</v>
      </c>
      <c r="C825" t="s">
        <v>20</v>
      </c>
      <c r="D825">
        <v>141831</v>
      </c>
    </row>
    <row r="826" spans="1:4" x14ac:dyDescent="0.35">
      <c r="A826" t="s">
        <v>15</v>
      </c>
      <c r="B826" t="s">
        <v>18</v>
      </c>
      <c r="C826" t="s">
        <v>28</v>
      </c>
      <c r="D826">
        <v>141832</v>
      </c>
    </row>
    <row r="827" spans="1:4" x14ac:dyDescent="0.35">
      <c r="A827" t="s">
        <v>15</v>
      </c>
      <c r="B827" t="s">
        <v>18</v>
      </c>
      <c r="C827" t="s">
        <v>21</v>
      </c>
      <c r="D827">
        <v>141833</v>
      </c>
    </row>
    <row r="828" spans="1:4" x14ac:dyDescent="0.35">
      <c r="A828" t="s">
        <v>15</v>
      </c>
      <c r="B828" t="s">
        <v>18</v>
      </c>
      <c r="C828" t="s">
        <v>22</v>
      </c>
      <c r="D828">
        <v>141834</v>
      </c>
    </row>
    <row r="829" spans="1:4" x14ac:dyDescent="0.35">
      <c r="A829" t="s">
        <v>15</v>
      </c>
      <c r="B829" t="s">
        <v>18</v>
      </c>
      <c r="C829" t="s">
        <v>24</v>
      </c>
      <c r="D829">
        <v>141835</v>
      </c>
    </row>
    <row r="830" spans="1:4" x14ac:dyDescent="0.35">
      <c r="A830" t="s">
        <v>15</v>
      </c>
      <c r="B830" t="s">
        <v>18</v>
      </c>
      <c r="C830" t="s">
        <v>29</v>
      </c>
      <c r="D830">
        <v>141836</v>
      </c>
    </row>
    <row r="831" spans="1:4" x14ac:dyDescent="0.35">
      <c r="A831" t="s">
        <v>15</v>
      </c>
      <c r="B831" t="s">
        <v>23</v>
      </c>
      <c r="C831" t="s">
        <v>26</v>
      </c>
      <c r="D831">
        <v>142021</v>
      </c>
    </row>
    <row r="832" spans="1:4" x14ac:dyDescent="0.35">
      <c r="A832" t="s">
        <v>15</v>
      </c>
      <c r="B832" t="s">
        <v>23</v>
      </c>
      <c r="C832" t="s">
        <v>27</v>
      </c>
      <c r="D832">
        <v>142022</v>
      </c>
    </row>
    <row r="833" spans="1:4" x14ac:dyDescent="0.35">
      <c r="A833" t="s">
        <v>15</v>
      </c>
      <c r="B833" t="s">
        <v>23</v>
      </c>
      <c r="C833" t="s">
        <v>50</v>
      </c>
      <c r="D833">
        <v>142023</v>
      </c>
    </row>
    <row r="834" spans="1:4" x14ac:dyDescent="0.35">
      <c r="A834" t="s">
        <v>15</v>
      </c>
      <c r="B834" t="s">
        <v>23</v>
      </c>
      <c r="C834" t="s">
        <v>2</v>
      </c>
      <c r="D834">
        <v>142029</v>
      </c>
    </row>
    <row r="835" spans="1:4" x14ac:dyDescent="0.35">
      <c r="A835" t="s">
        <v>15</v>
      </c>
      <c r="B835" t="s">
        <v>23</v>
      </c>
      <c r="C835" t="s">
        <v>19</v>
      </c>
      <c r="D835">
        <v>142030</v>
      </c>
    </row>
    <row r="836" spans="1:4" x14ac:dyDescent="0.35">
      <c r="A836" t="s">
        <v>15</v>
      </c>
      <c r="B836" t="s">
        <v>23</v>
      </c>
      <c r="C836" t="s">
        <v>20</v>
      </c>
      <c r="D836">
        <v>142031</v>
      </c>
    </row>
    <row r="837" spans="1:4" x14ac:dyDescent="0.35">
      <c r="A837" t="s">
        <v>15</v>
      </c>
      <c r="B837" t="s">
        <v>23</v>
      </c>
      <c r="C837" t="s">
        <v>28</v>
      </c>
      <c r="D837">
        <v>142032</v>
      </c>
    </row>
    <row r="838" spans="1:4" x14ac:dyDescent="0.35">
      <c r="A838" t="s">
        <v>15</v>
      </c>
      <c r="B838" t="s">
        <v>23</v>
      </c>
      <c r="C838" t="s">
        <v>21</v>
      </c>
      <c r="D838">
        <v>142033</v>
      </c>
    </row>
    <row r="839" spans="1:4" x14ac:dyDescent="0.35">
      <c r="A839" t="s">
        <v>15</v>
      </c>
      <c r="B839" t="s">
        <v>23</v>
      </c>
      <c r="C839" t="s">
        <v>22</v>
      </c>
      <c r="D839">
        <v>142034</v>
      </c>
    </row>
    <row r="840" spans="1:4" x14ac:dyDescent="0.35">
      <c r="A840" t="s">
        <v>15</v>
      </c>
      <c r="B840" t="s">
        <v>23</v>
      </c>
      <c r="C840" t="s">
        <v>24</v>
      </c>
      <c r="D840">
        <v>142035</v>
      </c>
    </row>
    <row r="841" spans="1:4" x14ac:dyDescent="0.35">
      <c r="A841" t="s">
        <v>15</v>
      </c>
      <c r="B841" t="s">
        <v>23</v>
      </c>
      <c r="C841" t="s">
        <v>29</v>
      </c>
      <c r="D841">
        <v>142036</v>
      </c>
    </row>
    <row r="842" spans="1:4" x14ac:dyDescent="0.35">
      <c r="A842" t="s">
        <v>15</v>
      </c>
      <c r="B842" t="s">
        <v>26</v>
      </c>
      <c r="C842" t="s">
        <v>27</v>
      </c>
      <c r="D842">
        <v>142122</v>
      </c>
    </row>
    <row r="843" spans="1:4" x14ac:dyDescent="0.35">
      <c r="A843" t="s">
        <v>15</v>
      </c>
      <c r="B843" t="s">
        <v>26</v>
      </c>
      <c r="C843" t="s">
        <v>50</v>
      </c>
      <c r="D843">
        <v>142123</v>
      </c>
    </row>
    <row r="844" spans="1:4" x14ac:dyDescent="0.35">
      <c r="A844" t="s">
        <v>15</v>
      </c>
      <c r="B844" t="s">
        <v>26</v>
      </c>
      <c r="C844" t="s">
        <v>2</v>
      </c>
      <c r="D844">
        <v>142129</v>
      </c>
    </row>
    <row r="845" spans="1:4" x14ac:dyDescent="0.35">
      <c r="A845" t="s">
        <v>15</v>
      </c>
      <c r="B845" t="s">
        <v>26</v>
      </c>
      <c r="C845" t="s">
        <v>19</v>
      </c>
      <c r="D845">
        <v>142130</v>
      </c>
    </row>
    <row r="846" spans="1:4" x14ac:dyDescent="0.35">
      <c r="A846" t="s">
        <v>15</v>
      </c>
      <c r="B846" t="s">
        <v>26</v>
      </c>
      <c r="C846" t="s">
        <v>20</v>
      </c>
      <c r="D846">
        <v>142131</v>
      </c>
    </row>
    <row r="847" spans="1:4" x14ac:dyDescent="0.35">
      <c r="A847" t="s">
        <v>15</v>
      </c>
      <c r="B847" t="s">
        <v>26</v>
      </c>
      <c r="C847" t="s">
        <v>28</v>
      </c>
      <c r="D847">
        <v>142132</v>
      </c>
    </row>
    <row r="848" spans="1:4" x14ac:dyDescent="0.35">
      <c r="A848" t="s">
        <v>15</v>
      </c>
      <c r="B848" t="s">
        <v>26</v>
      </c>
      <c r="C848" t="s">
        <v>21</v>
      </c>
      <c r="D848">
        <v>142133</v>
      </c>
    </row>
    <row r="849" spans="1:4" x14ac:dyDescent="0.35">
      <c r="A849" t="s">
        <v>15</v>
      </c>
      <c r="B849" t="s">
        <v>26</v>
      </c>
      <c r="C849" t="s">
        <v>22</v>
      </c>
      <c r="D849">
        <v>142134</v>
      </c>
    </row>
    <row r="850" spans="1:4" x14ac:dyDescent="0.35">
      <c r="A850" t="s">
        <v>15</v>
      </c>
      <c r="B850" t="s">
        <v>26</v>
      </c>
      <c r="C850" t="s">
        <v>24</v>
      </c>
      <c r="D850">
        <v>142135</v>
      </c>
    </row>
    <row r="851" spans="1:4" x14ac:dyDescent="0.35">
      <c r="A851" t="s">
        <v>15</v>
      </c>
      <c r="B851" t="s">
        <v>26</v>
      </c>
      <c r="C851" t="s">
        <v>29</v>
      </c>
      <c r="D851">
        <v>142136</v>
      </c>
    </row>
    <row r="852" spans="1:4" x14ac:dyDescent="0.35">
      <c r="A852" t="s">
        <v>15</v>
      </c>
      <c r="B852" t="s">
        <v>27</v>
      </c>
      <c r="C852" t="s">
        <v>50</v>
      </c>
      <c r="D852">
        <v>142223</v>
      </c>
    </row>
    <row r="853" spans="1:4" x14ac:dyDescent="0.35">
      <c r="A853" t="s">
        <v>15</v>
      </c>
      <c r="B853" t="s">
        <v>27</v>
      </c>
      <c r="C853" t="s">
        <v>2</v>
      </c>
      <c r="D853">
        <v>142229</v>
      </c>
    </row>
    <row r="854" spans="1:4" x14ac:dyDescent="0.35">
      <c r="A854" t="s">
        <v>15</v>
      </c>
      <c r="B854" t="s">
        <v>27</v>
      </c>
      <c r="C854" t="s">
        <v>19</v>
      </c>
      <c r="D854">
        <v>142230</v>
      </c>
    </row>
    <row r="855" spans="1:4" x14ac:dyDescent="0.35">
      <c r="A855" t="s">
        <v>15</v>
      </c>
      <c r="B855" t="s">
        <v>27</v>
      </c>
      <c r="C855" t="s">
        <v>20</v>
      </c>
      <c r="D855">
        <v>142231</v>
      </c>
    </row>
    <row r="856" spans="1:4" x14ac:dyDescent="0.35">
      <c r="A856" t="s">
        <v>15</v>
      </c>
      <c r="B856" t="s">
        <v>27</v>
      </c>
      <c r="C856" t="s">
        <v>28</v>
      </c>
      <c r="D856">
        <v>142232</v>
      </c>
    </row>
    <row r="857" spans="1:4" x14ac:dyDescent="0.35">
      <c r="A857" t="s">
        <v>15</v>
      </c>
      <c r="B857" t="s">
        <v>27</v>
      </c>
      <c r="C857" t="s">
        <v>21</v>
      </c>
      <c r="D857">
        <v>142233</v>
      </c>
    </row>
    <row r="858" spans="1:4" x14ac:dyDescent="0.35">
      <c r="A858" t="s">
        <v>15</v>
      </c>
      <c r="B858" t="s">
        <v>27</v>
      </c>
      <c r="C858" t="s">
        <v>22</v>
      </c>
      <c r="D858">
        <v>142234</v>
      </c>
    </row>
    <row r="859" spans="1:4" x14ac:dyDescent="0.35">
      <c r="A859" t="s">
        <v>15</v>
      </c>
      <c r="B859" t="s">
        <v>27</v>
      </c>
      <c r="C859" t="s">
        <v>24</v>
      </c>
      <c r="D859">
        <v>142235</v>
      </c>
    </row>
    <row r="860" spans="1:4" x14ac:dyDescent="0.35">
      <c r="A860" t="s">
        <v>15</v>
      </c>
      <c r="B860" t="s">
        <v>27</v>
      </c>
      <c r="C860" t="s">
        <v>29</v>
      </c>
      <c r="D860">
        <v>142236</v>
      </c>
    </row>
    <row r="861" spans="1:4" x14ac:dyDescent="0.35">
      <c r="A861" t="s">
        <v>15</v>
      </c>
      <c r="B861" t="s">
        <v>50</v>
      </c>
      <c r="C861" t="s">
        <v>2</v>
      </c>
      <c r="D861">
        <v>142329</v>
      </c>
    </row>
    <row r="862" spans="1:4" x14ac:dyDescent="0.35">
      <c r="A862" t="s">
        <v>15</v>
      </c>
      <c r="B862" t="s">
        <v>50</v>
      </c>
      <c r="C862" t="s">
        <v>19</v>
      </c>
      <c r="D862">
        <v>142330</v>
      </c>
    </row>
    <row r="863" spans="1:4" x14ac:dyDescent="0.35">
      <c r="A863" t="s">
        <v>15</v>
      </c>
      <c r="B863" t="s">
        <v>50</v>
      </c>
      <c r="C863" t="s">
        <v>20</v>
      </c>
      <c r="D863">
        <v>142331</v>
      </c>
    </row>
    <row r="864" spans="1:4" x14ac:dyDescent="0.35">
      <c r="A864" t="s">
        <v>15</v>
      </c>
      <c r="B864" t="s">
        <v>50</v>
      </c>
      <c r="C864" t="s">
        <v>28</v>
      </c>
      <c r="D864">
        <v>142332</v>
      </c>
    </row>
    <row r="865" spans="1:4" x14ac:dyDescent="0.35">
      <c r="A865" t="s">
        <v>15</v>
      </c>
      <c r="B865" t="s">
        <v>50</v>
      </c>
      <c r="C865" t="s">
        <v>21</v>
      </c>
      <c r="D865">
        <v>142333</v>
      </c>
    </row>
    <row r="866" spans="1:4" x14ac:dyDescent="0.35">
      <c r="A866" t="s">
        <v>15</v>
      </c>
      <c r="B866" t="s">
        <v>50</v>
      </c>
      <c r="C866" t="s">
        <v>22</v>
      </c>
      <c r="D866">
        <v>142334</v>
      </c>
    </row>
    <row r="867" spans="1:4" x14ac:dyDescent="0.35">
      <c r="A867" t="s">
        <v>15</v>
      </c>
      <c r="B867" t="s">
        <v>50</v>
      </c>
      <c r="C867" t="s">
        <v>24</v>
      </c>
      <c r="D867">
        <v>142335</v>
      </c>
    </row>
    <row r="868" spans="1:4" x14ac:dyDescent="0.35">
      <c r="A868" t="s">
        <v>15</v>
      </c>
      <c r="B868" t="s">
        <v>50</v>
      </c>
      <c r="C868" t="s">
        <v>29</v>
      </c>
      <c r="D868">
        <v>142336</v>
      </c>
    </row>
    <row r="869" spans="1:4" x14ac:dyDescent="0.35">
      <c r="A869" t="s">
        <v>15</v>
      </c>
      <c r="B869" t="s">
        <v>5</v>
      </c>
      <c r="C869" t="s">
        <v>6</v>
      </c>
      <c r="D869">
        <v>142627</v>
      </c>
    </row>
    <row r="870" spans="1:4" x14ac:dyDescent="0.35">
      <c r="A870" t="s">
        <v>15</v>
      </c>
      <c r="B870" t="s">
        <v>5</v>
      </c>
      <c r="C870" t="s">
        <v>51</v>
      </c>
      <c r="D870">
        <v>142628</v>
      </c>
    </row>
    <row r="871" spans="1:4" x14ac:dyDescent="0.35">
      <c r="A871" t="s">
        <v>15</v>
      </c>
      <c r="B871" t="s">
        <v>5</v>
      </c>
      <c r="C871" t="s">
        <v>2</v>
      </c>
      <c r="D871">
        <v>142629</v>
      </c>
    </row>
    <row r="872" spans="1:4" x14ac:dyDescent="0.35">
      <c r="A872" t="s">
        <v>15</v>
      </c>
      <c r="B872" t="s">
        <v>5</v>
      </c>
      <c r="C872" t="s">
        <v>19</v>
      </c>
      <c r="D872">
        <v>142630</v>
      </c>
    </row>
    <row r="873" spans="1:4" x14ac:dyDescent="0.35">
      <c r="A873" t="s">
        <v>15</v>
      </c>
      <c r="B873" t="s">
        <v>5</v>
      </c>
      <c r="C873" t="s">
        <v>20</v>
      </c>
      <c r="D873">
        <v>142631</v>
      </c>
    </row>
    <row r="874" spans="1:4" x14ac:dyDescent="0.35">
      <c r="A874" t="s">
        <v>15</v>
      </c>
      <c r="B874" t="s">
        <v>5</v>
      </c>
      <c r="C874" t="s">
        <v>21</v>
      </c>
      <c r="D874">
        <v>142633</v>
      </c>
    </row>
    <row r="875" spans="1:4" x14ac:dyDescent="0.35">
      <c r="A875" t="s">
        <v>15</v>
      </c>
      <c r="B875" t="s">
        <v>5</v>
      </c>
      <c r="C875" t="s">
        <v>22</v>
      </c>
      <c r="D875">
        <v>142634</v>
      </c>
    </row>
    <row r="876" spans="1:4" x14ac:dyDescent="0.35">
      <c r="A876" t="s">
        <v>15</v>
      </c>
      <c r="B876" t="s">
        <v>6</v>
      </c>
      <c r="C876" t="s">
        <v>51</v>
      </c>
      <c r="D876">
        <v>142728</v>
      </c>
    </row>
    <row r="877" spans="1:4" x14ac:dyDescent="0.35">
      <c r="A877" t="s">
        <v>15</v>
      </c>
      <c r="B877" t="s">
        <v>6</v>
      </c>
      <c r="C877" t="s">
        <v>2</v>
      </c>
      <c r="D877">
        <v>142729</v>
      </c>
    </row>
    <row r="878" spans="1:4" x14ac:dyDescent="0.35">
      <c r="A878" t="s">
        <v>15</v>
      </c>
      <c r="B878" t="s">
        <v>6</v>
      </c>
      <c r="C878" t="s">
        <v>19</v>
      </c>
      <c r="D878">
        <v>142730</v>
      </c>
    </row>
    <row r="879" spans="1:4" x14ac:dyDescent="0.35">
      <c r="A879" t="s">
        <v>15</v>
      </c>
      <c r="B879" t="s">
        <v>6</v>
      </c>
      <c r="C879" t="s">
        <v>20</v>
      </c>
      <c r="D879">
        <v>142731</v>
      </c>
    </row>
    <row r="880" spans="1:4" x14ac:dyDescent="0.35">
      <c r="A880" t="s">
        <v>15</v>
      </c>
      <c r="B880" t="s">
        <v>6</v>
      </c>
      <c r="C880" t="s">
        <v>21</v>
      </c>
      <c r="D880">
        <v>142733</v>
      </c>
    </row>
    <row r="881" spans="1:4" x14ac:dyDescent="0.35">
      <c r="A881" t="s">
        <v>15</v>
      </c>
      <c r="B881" t="s">
        <v>6</v>
      </c>
      <c r="C881" t="s">
        <v>22</v>
      </c>
      <c r="D881">
        <v>142734</v>
      </c>
    </row>
    <row r="882" spans="1:4" x14ac:dyDescent="0.35">
      <c r="A882" t="s">
        <v>15</v>
      </c>
      <c r="B882" t="s">
        <v>51</v>
      </c>
      <c r="C882" t="s">
        <v>2</v>
      </c>
      <c r="D882">
        <v>142829</v>
      </c>
    </row>
    <row r="883" spans="1:4" x14ac:dyDescent="0.35">
      <c r="A883" t="s">
        <v>15</v>
      </c>
      <c r="B883" t="s">
        <v>51</v>
      </c>
      <c r="C883" t="s">
        <v>19</v>
      </c>
      <c r="D883">
        <v>142830</v>
      </c>
    </row>
    <row r="884" spans="1:4" x14ac:dyDescent="0.35">
      <c r="A884" t="s">
        <v>15</v>
      </c>
      <c r="B884" t="s">
        <v>51</v>
      </c>
      <c r="C884" t="s">
        <v>20</v>
      </c>
      <c r="D884">
        <v>142831</v>
      </c>
    </row>
    <row r="885" spans="1:4" x14ac:dyDescent="0.35">
      <c r="A885" t="s">
        <v>15</v>
      </c>
      <c r="B885" t="s">
        <v>51</v>
      </c>
      <c r="C885" t="s">
        <v>21</v>
      </c>
      <c r="D885">
        <v>142833</v>
      </c>
    </row>
    <row r="886" spans="1:4" x14ac:dyDescent="0.35">
      <c r="A886" t="s">
        <v>15</v>
      </c>
      <c r="B886" t="s">
        <v>51</v>
      </c>
      <c r="C886" t="s">
        <v>22</v>
      </c>
      <c r="D886">
        <v>142834</v>
      </c>
    </row>
    <row r="887" spans="1:4" x14ac:dyDescent="0.35">
      <c r="A887" t="s">
        <v>15</v>
      </c>
      <c r="B887" t="s">
        <v>2</v>
      </c>
      <c r="C887" t="s">
        <v>19</v>
      </c>
      <c r="D887">
        <v>142930</v>
      </c>
    </row>
    <row r="888" spans="1:4" x14ac:dyDescent="0.35">
      <c r="A888" t="s">
        <v>15</v>
      </c>
      <c r="B888" t="s">
        <v>2</v>
      </c>
      <c r="C888" t="s">
        <v>20</v>
      </c>
      <c r="D888">
        <v>142931</v>
      </c>
    </row>
    <row r="889" spans="1:4" x14ac:dyDescent="0.35">
      <c r="A889" t="s">
        <v>15</v>
      </c>
      <c r="B889" t="s">
        <v>2</v>
      </c>
      <c r="C889" t="s">
        <v>28</v>
      </c>
      <c r="D889">
        <v>142932</v>
      </c>
    </row>
    <row r="890" spans="1:4" x14ac:dyDescent="0.35">
      <c r="A890" t="s">
        <v>15</v>
      </c>
      <c r="B890" t="s">
        <v>2</v>
      </c>
      <c r="C890" t="s">
        <v>21</v>
      </c>
      <c r="D890">
        <v>142933</v>
      </c>
    </row>
    <row r="891" spans="1:4" x14ac:dyDescent="0.35">
      <c r="A891" t="s">
        <v>15</v>
      </c>
      <c r="B891" t="s">
        <v>2</v>
      </c>
      <c r="C891" t="s">
        <v>22</v>
      </c>
      <c r="D891">
        <v>142934</v>
      </c>
    </row>
    <row r="892" spans="1:4" x14ac:dyDescent="0.35">
      <c r="A892" t="s">
        <v>15</v>
      </c>
      <c r="B892" t="s">
        <v>2</v>
      </c>
      <c r="C892" t="s">
        <v>24</v>
      </c>
      <c r="D892">
        <v>142935</v>
      </c>
    </row>
    <row r="893" spans="1:4" x14ac:dyDescent="0.35">
      <c r="A893" t="s">
        <v>15</v>
      </c>
      <c r="B893" t="s">
        <v>2</v>
      </c>
      <c r="C893" t="s">
        <v>29</v>
      </c>
      <c r="D893">
        <v>142936</v>
      </c>
    </row>
    <row r="894" spans="1:4" x14ac:dyDescent="0.35">
      <c r="A894" t="s">
        <v>15</v>
      </c>
      <c r="B894" t="s">
        <v>19</v>
      </c>
      <c r="C894" t="s">
        <v>20</v>
      </c>
      <c r="D894">
        <v>143031</v>
      </c>
    </row>
    <row r="895" spans="1:4" x14ac:dyDescent="0.35">
      <c r="A895" t="s">
        <v>15</v>
      </c>
      <c r="B895" t="s">
        <v>19</v>
      </c>
      <c r="C895" t="s">
        <v>28</v>
      </c>
      <c r="D895">
        <v>143032</v>
      </c>
    </row>
    <row r="896" spans="1:4" x14ac:dyDescent="0.35">
      <c r="A896" t="s">
        <v>15</v>
      </c>
      <c r="B896" t="s">
        <v>19</v>
      </c>
      <c r="C896" t="s">
        <v>21</v>
      </c>
      <c r="D896">
        <v>143033</v>
      </c>
    </row>
    <row r="897" spans="1:4" x14ac:dyDescent="0.35">
      <c r="A897" t="s">
        <v>15</v>
      </c>
      <c r="B897" t="s">
        <v>19</v>
      </c>
      <c r="C897" t="s">
        <v>22</v>
      </c>
      <c r="D897">
        <v>143034</v>
      </c>
    </row>
    <row r="898" spans="1:4" x14ac:dyDescent="0.35">
      <c r="A898" t="s">
        <v>15</v>
      </c>
      <c r="B898" t="s">
        <v>19</v>
      </c>
      <c r="C898" t="s">
        <v>24</v>
      </c>
      <c r="D898">
        <v>143035</v>
      </c>
    </row>
    <row r="899" spans="1:4" x14ac:dyDescent="0.35">
      <c r="A899" t="s">
        <v>15</v>
      </c>
      <c r="B899" t="s">
        <v>19</v>
      </c>
      <c r="C899" t="s">
        <v>29</v>
      </c>
      <c r="D899">
        <v>143036</v>
      </c>
    </row>
    <row r="900" spans="1:4" x14ac:dyDescent="0.35">
      <c r="A900" t="s">
        <v>15</v>
      </c>
      <c r="B900" t="s">
        <v>20</v>
      </c>
      <c r="C900" t="s">
        <v>28</v>
      </c>
      <c r="D900">
        <v>143132</v>
      </c>
    </row>
    <row r="901" spans="1:4" x14ac:dyDescent="0.35">
      <c r="A901" t="s">
        <v>15</v>
      </c>
      <c r="B901" t="s">
        <v>20</v>
      </c>
      <c r="C901" t="s">
        <v>21</v>
      </c>
      <c r="D901">
        <v>143133</v>
      </c>
    </row>
    <row r="902" spans="1:4" x14ac:dyDescent="0.35">
      <c r="A902" t="s">
        <v>15</v>
      </c>
      <c r="B902" t="s">
        <v>20</v>
      </c>
      <c r="C902" t="s">
        <v>22</v>
      </c>
      <c r="D902">
        <v>143134</v>
      </c>
    </row>
    <row r="903" spans="1:4" x14ac:dyDescent="0.35">
      <c r="A903" t="s">
        <v>15</v>
      </c>
      <c r="B903" t="s">
        <v>20</v>
      </c>
      <c r="C903" t="s">
        <v>24</v>
      </c>
      <c r="D903">
        <v>143135</v>
      </c>
    </row>
    <row r="904" spans="1:4" x14ac:dyDescent="0.35">
      <c r="A904" t="s">
        <v>15</v>
      </c>
      <c r="B904" t="s">
        <v>20</v>
      </c>
      <c r="C904" t="s">
        <v>29</v>
      </c>
      <c r="D904">
        <v>143136</v>
      </c>
    </row>
    <row r="905" spans="1:4" x14ac:dyDescent="0.35">
      <c r="A905" t="s">
        <v>15</v>
      </c>
      <c r="B905" t="s">
        <v>28</v>
      </c>
      <c r="C905" t="s">
        <v>21</v>
      </c>
      <c r="D905">
        <v>143233</v>
      </c>
    </row>
    <row r="906" spans="1:4" x14ac:dyDescent="0.35">
      <c r="A906" t="s">
        <v>15</v>
      </c>
      <c r="B906" t="s">
        <v>28</v>
      </c>
      <c r="C906" t="s">
        <v>22</v>
      </c>
      <c r="D906">
        <v>143234</v>
      </c>
    </row>
    <row r="907" spans="1:4" x14ac:dyDescent="0.35">
      <c r="A907" t="s">
        <v>15</v>
      </c>
      <c r="B907" t="s">
        <v>28</v>
      </c>
      <c r="C907" t="s">
        <v>24</v>
      </c>
      <c r="D907">
        <v>143235</v>
      </c>
    </row>
    <row r="908" spans="1:4" x14ac:dyDescent="0.35">
      <c r="A908" t="s">
        <v>15</v>
      </c>
      <c r="B908" t="s">
        <v>28</v>
      </c>
      <c r="C908" t="s">
        <v>29</v>
      </c>
      <c r="D908">
        <v>143236</v>
      </c>
    </row>
    <row r="909" spans="1:4" x14ac:dyDescent="0.35">
      <c r="A909" t="s">
        <v>15</v>
      </c>
      <c r="B909" t="s">
        <v>21</v>
      </c>
      <c r="C909" t="s">
        <v>22</v>
      </c>
      <c r="D909">
        <v>143334</v>
      </c>
    </row>
    <row r="910" spans="1:4" x14ac:dyDescent="0.35">
      <c r="A910" t="s">
        <v>15</v>
      </c>
      <c r="B910" t="s">
        <v>21</v>
      </c>
      <c r="C910" t="s">
        <v>24</v>
      </c>
      <c r="D910">
        <v>143335</v>
      </c>
    </row>
    <row r="911" spans="1:4" x14ac:dyDescent="0.35">
      <c r="A911" t="s">
        <v>15</v>
      </c>
      <c r="B911" t="s">
        <v>21</v>
      </c>
      <c r="C911" t="s">
        <v>29</v>
      </c>
      <c r="D911">
        <v>143336</v>
      </c>
    </row>
    <row r="912" spans="1:4" x14ac:dyDescent="0.35">
      <c r="A912" t="s">
        <v>15</v>
      </c>
      <c r="B912" t="s">
        <v>22</v>
      </c>
      <c r="C912" t="s">
        <v>24</v>
      </c>
      <c r="D912">
        <v>143435</v>
      </c>
    </row>
    <row r="913" spans="1:4" x14ac:dyDescent="0.35">
      <c r="A913" t="s">
        <v>15</v>
      </c>
      <c r="B913" t="s">
        <v>22</v>
      </c>
      <c r="C913" t="s">
        <v>29</v>
      </c>
      <c r="D913">
        <v>143436</v>
      </c>
    </row>
    <row r="914" spans="1:4" x14ac:dyDescent="0.35">
      <c r="A914" t="s">
        <v>15</v>
      </c>
      <c r="B914" t="s">
        <v>24</v>
      </c>
      <c r="C914" t="s">
        <v>29</v>
      </c>
      <c r="D914">
        <v>143536</v>
      </c>
    </row>
    <row r="915" spans="1:4" x14ac:dyDescent="0.35">
      <c r="A915" t="s">
        <v>25</v>
      </c>
      <c r="B915" t="s">
        <v>16</v>
      </c>
      <c r="C915" t="s">
        <v>17</v>
      </c>
      <c r="D915">
        <v>151617</v>
      </c>
    </row>
    <row r="916" spans="1:4" x14ac:dyDescent="0.35">
      <c r="A916" t="s">
        <v>25</v>
      </c>
      <c r="B916" t="s">
        <v>16</v>
      </c>
      <c r="C916" t="s">
        <v>18</v>
      </c>
      <c r="D916">
        <v>151618</v>
      </c>
    </row>
    <row r="917" spans="1:4" x14ac:dyDescent="0.35">
      <c r="A917" t="s">
        <v>25</v>
      </c>
      <c r="B917" t="s">
        <v>16</v>
      </c>
      <c r="C917" t="s">
        <v>23</v>
      </c>
      <c r="D917">
        <v>151620</v>
      </c>
    </row>
    <row r="918" spans="1:4" x14ac:dyDescent="0.35">
      <c r="A918" t="s">
        <v>25</v>
      </c>
      <c r="B918" t="s">
        <v>16</v>
      </c>
      <c r="C918" t="s">
        <v>26</v>
      </c>
      <c r="D918">
        <v>151621</v>
      </c>
    </row>
    <row r="919" spans="1:4" x14ac:dyDescent="0.35">
      <c r="A919" t="s">
        <v>25</v>
      </c>
      <c r="B919" t="s">
        <v>16</v>
      </c>
      <c r="C919" t="s">
        <v>27</v>
      </c>
      <c r="D919">
        <v>151622</v>
      </c>
    </row>
    <row r="920" spans="1:4" x14ac:dyDescent="0.35">
      <c r="A920" t="s">
        <v>25</v>
      </c>
      <c r="B920" t="s">
        <v>16</v>
      </c>
      <c r="C920" t="s">
        <v>50</v>
      </c>
      <c r="D920">
        <v>151623</v>
      </c>
    </row>
    <row r="921" spans="1:4" x14ac:dyDescent="0.35">
      <c r="A921" t="s">
        <v>25</v>
      </c>
      <c r="B921" t="s">
        <v>16</v>
      </c>
      <c r="C921" t="s">
        <v>2</v>
      </c>
      <c r="D921">
        <v>151629</v>
      </c>
    </row>
    <row r="922" spans="1:4" x14ac:dyDescent="0.35">
      <c r="A922" t="s">
        <v>25</v>
      </c>
      <c r="B922" t="s">
        <v>16</v>
      </c>
      <c r="C922" t="s">
        <v>19</v>
      </c>
      <c r="D922">
        <v>151630</v>
      </c>
    </row>
    <row r="923" spans="1:4" x14ac:dyDescent="0.35">
      <c r="A923" t="s">
        <v>25</v>
      </c>
      <c r="B923" t="s">
        <v>16</v>
      </c>
      <c r="C923" t="s">
        <v>20</v>
      </c>
      <c r="D923">
        <v>151631</v>
      </c>
    </row>
    <row r="924" spans="1:4" x14ac:dyDescent="0.35">
      <c r="A924" t="s">
        <v>25</v>
      </c>
      <c r="B924" t="s">
        <v>16</v>
      </c>
      <c r="C924" t="s">
        <v>28</v>
      </c>
      <c r="D924">
        <v>151632</v>
      </c>
    </row>
    <row r="925" spans="1:4" x14ac:dyDescent="0.35">
      <c r="A925" t="s">
        <v>25</v>
      </c>
      <c r="B925" t="s">
        <v>16</v>
      </c>
      <c r="C925" t="s">
        <v>21</v>
      </c>
      <c r="D925">
        <v>151633</v>
      </c>
    </row>
    <row r="926" spans="1:4" x14ac:dyDescent="0.35">
      <c r="A926" t="s">
        <v>25</v>
      </c>
      <c r="B926" t="s">
        <v>16</v>
      </c>
      <c r="C926" t="s">
        <v>22</v>
      </c>
      <c r="D926">
        <v>151634</v>
      </c>
    </row>
    <row r="927" spans="1:4" x14ac:dyDescent="0.35">
      <c r="A927" t="s">
        <v>25</v>
      </c>
      <c r="B927" t="s">
        <v>16</v>
      </c>
      <c r="C927" t="s">
        <v>24</v>
      </c>
      <c r="D927">
        <v>151635</v>
      </c>
    </row>
    <row r="928" spans="1:4" x14ac:dyDescent="0.35">
      <c r="A928" t="s">
        <v>25</v>
      </c>
      <c r="B928" t="s">
        <v>16</v>
      </c>
      <c r="C928" t="s">
        <v>29</v>
      </c>
      <c r="D928">
        <v>151636</v>
      </c>
    </row>
    <row r="929" spans="1:4" x14ac:dyDescent="0.35">
      <c r="A929" t="s">
        <v>25</v>
      </c>
      <c r="B929" t="s">
        <v>17</v>
      </c>
      <c r="C929" t="s">
        <v>18</v>
      </c>
      <c r="D929">
        <v>151718</v>
      </c>
    </row>
    <row r="930" spans="1:4" x14ac:dyDescent="0.35">
      <c r="A930" t="s">
        <v>25</v>
      </c>
      <c r="B930" t="s">
        <v>17</v>
      </c>
      <c r="C930" t="s">
        <v>23</v>
      </c>
      <c r="D930">
        <v>151720</v>
      </c>
    </row>
    <row r="931" spans="1:4" x14ac:dyDescent="0.35">
      <c r="A931" t="s">
        <v>25</v>
      </c>
      <c r="B931" t="s">
        <v>17</v>
      </c>
      <c r="C931" t="s">
        <v>26</v>
      </c>
      <c r="D931">
        <v>151721</v>
      </c>
    </row>
    <row r="932" spans="1:4" x14ac:dyDescent="0.35">
      <c r="A932" t="s">
        <v>25</v>
      </c>
      <c r="B932" t="s">
        <v>17</v>
      </c>
      <c r="C932" t="s">
        <v>27</v>
      </c>
      <c r="D932">
        <v>151722</v>
      </c>
    </row>
    <row r="933" spans="1:4" x14ac:dyDescent="0.35">
      <c r="A933" t="s">
        <v>25</v>
      </c>
      <c r="B933" t="s">
        <v>17</v>
      </c>
      <c r="C933" t="s">
        <v>50</v>
      </c>
      <c r="D933">
        <v>151723</v>
      </c>
    </row>
    <row r="934" spans="1:4" x14ac:dyDescent="0.35">
      <c r="A934" t="s">
        <v>25</v>
      </c>
      <c r="B934" t="s">
        <v>17</v>
      </c>
      <c r="C934" t="s">
        <v>2</v>
      </c>
      <c r="D934">
        <v>151729</v>
      </c>
    </row>
    <row r="935" spans="1:4" x14ac:dyDescent="0.35">
      <c r="A935" t="s">
        <v>25</v>
      </c>
      <c r="B935" t="s">
        <v>17</v>
      </c>
      <c r="C935" t="s">
        <v>19</v>
      </c>
      <c r="D935">
        <v>151730</v>
      </c>
    </row>
    <row r="936" spans="1:4" x14ac:dyDescent="0.35">
      <c r="A936" t="s">
        <v>25</v>
      </c>
      <c r="B936" t="s">
        <v>17</v>
      </c>
      <c r="C936" t="s">
        <v>20</v>
      </c>
      <c r="D936">
        <v>151731</v>
      </c>
    </row>
    <row r="937" spans="1:4" x14ac:dyDescent="0.35">
      <c r="A937" t="s">
        <v>25</v>
      </c>
      <c r="B937" t="s">
        <v>17</v>
      </c>
      <c r="C937" t="s">
        <v>28</v>
      </c>
      <c r="D937">
        <v>151732</v>
      </c>
    </row>
    <row r="938" spans="1:4" x14ac:dyDescent="0.35">
      <c r="A938" t="s">
        <v>25</v>
      </c>
      <c r="B938" t="s">
        <v>17</v>
      </c>
      <c r="C938" t="s">
        <v>21</v>
      </c>
      <c r="D938">
        <v>151733</v>
      </c>
    </row>
    <row r="939" spans="1:4" x14ac:dyDescent="0.35">
      <c r="A939" t="s">
        <v>25</v>
      </c>
      <c r="B939" t="s">
        <v>17</v>
      </c>
      <c r="C939" t="s">
        <v>22</v>
      </c>
      <c r="D939">
        <v>151734</v>
      </c>
    </row>
    <row r="940" spans="1:4" x14ac:dyDescent="0.35">
      <c r="A940" t="s">
        <v>25</v>
      </c>
      <c r="B940" t="s">
        <v>17</v>
      </c>
      <c r="C940" t="s">
        <v>24</v>
      </c>
      <c r="D940">
        <v>151735</v>
      </c>
    </row>
    <row r="941" spans="1:4" x14ac:dyDescent="0.35">
      <c r="A941" t="s">
        <v>25</v>
      </c>
      <c r="B941" t="s">
        <v>17</v>
      </c>
      <c r="C941" t="s">
        <v>29</v>
      </c>
      <c r="D941">
        <v>151736</v>
      </c>
    </row>
    <row r="942" spans="1:4" x14ac:dyDescent="0.35">
      <c r="A942" t="s">
        <v>25</v>
      </c>
      <c r="B942" t="s">
        <v>18</v>
      </c>
      <c r="C942" t="s">
        <v>23</v>
      </c>
      <c r="D942">
        <v>151820</v>
      </c>
    </row>
    <row r="943" spans="1:4" x14ac:dyDescent="0.35">
      <c r="A943" t="s">
        <v>25</v>
      </c>
      <c r="B943" t="s">
        <v>18</v>
      </c>
      <c r="C943" t="s">
        <v>26</v>
      </c>
      <c r="D943">
        <v>151821</v>
      </c>
    </row>
    <row r="944" spans="1:4" x14ac:dyDescent="0.35">
      <c r="A944" t="s">
        <v>25</v>
      </c>
      <c r="B944" t="s">
        <v>18</v>
      </c>
      <c r="C944" t="s">
        <v>27</v>
      </c>
      <c r="D944">
        <v>151822</v>
      </c>
    </row>
    <row r="945" spans="1:4" x14ac:dyDescent="0.35">
      <c r="A945" t="s">
        <v>25</v>
      </c>
      <c r="B945" t="s">
        <v>18</v>
      </c>
      <c r="C945" t="s">
        <v>50</v>
      </c>
      <c r="D945">
        <v>151823</v>
      </c>
    </row>
    <row r="946" spans="1:4" x14ac:dyDescent="0.35">
      <c r="A946" t="s">
        <v>25</v>
      </c>
      <c r="B946" t="s">
        <v>18</v>
      </c>
      <c r="C946" t="s">
        <v>2</v>
      </c>
      <c r="D946">
        <v>151829</v>
      </c>
    </row>
    <row r="947" spans="1:4" x14ac:dyDescent="0.35">
      <c r="A947" t="s">
        <v>25</v>
      </c>
      <c r="B947" t="s">
        <v>18</v>
      </c>
      <c r="C947" t="s">
        <v>19</v>
      </c>
      <c r="D947">
        <v>151830</v>
      </c>
    </row>
    <row r="948" spans="1:4" x14ac:dyDescent="0.35">
      <c r="A948" t="s">
        <v>25</v>
      </c>
      <c r="B948" t="s">
        <v>18</v>
      </c>
      <c r="C948" t="s">
        <v>20</v>
      </c>
      <c r="D948">
        <v>151831</v>
      </c>
    </row>
    <row r="949" spans="1:4" x14ac:dyDescent="0.35">
      <c r="A949" t="s">
        <v>25</v>
      </c>
      <c r="B949" t="s">
        <v>18</v>
      </c>
      <c r="C949" t="s">
        <v>28</v>
      </c>
      <c r="D949">
        <v>151832</v>
      </c>
    </row>
    <row r="950" spans="1:4" x14ac:dyDescent="0.35">
      <c r="A950" t="s">
        <v>25</v>
      </c>
      <c r="B950" t="s">
        <v>18</v>
      </c>
      <c r="C950" t="s">
        <v>21</v>
      </c>
      <c r="D950">
        <v>151833</v>
      </c>
    </row>
    <row r="951" spans="1:4" x14ac:dyDescent="0.35">
      <c r="A951" t="s">
        <v>25</v>
      </c>
      <c r="B951" t="s">
        <v>18</v>
      </c>
      <c r="C951" t="s">
        <v>22</v>
      </c>
      <c r="D951">
        <v>151834</v>
      </c>
    </row>
    <row r="952" spans="1:4" x14ac:dyDescent="0.35">
      <c r="A952" t="s">
        <v>25</v>
      </c>
      <c r="B952" t="s">
        <v>18</v>
      </c>
      <c r="C952" t="s">
        <v>24</v>
      </c>
      <c r="D952">
        <v>151835</v>
      </c>
    </row>
    <row r="953" spans="1:4" x14ac:dyDescent="0.35">
      <c r="A953" t="s">
        <v>25</v>
      </c>
      <c r="B953" t="s">
        <v>18</v>
      </c>
      <c r="C953" t="s">
        <v>29</v>
      </c>
      <c r="D953">
        <v>151836</v>
      </c>
    </row>
    <row r="954" spans="1:4" x14ac:dyDescent="0.35">
      <c r="A954" t="s">
        <v>25</v>
      </c>
      <c r="B954" t="s">
        <v>23</v>
      </c>
      <c r="C954" t="s">
        <v>26</v>
      </c>
      <c r="D954">
        <v>152021</v>
      </c>
    </row>
    <row r="955" spans="1:4" x14ac:dyDescent="0.35">
      <c r="A955" t="s">
        <v>25</v>
      </c>
      <c r="B955" t="s">
        <v>23</v>
      </c>
      <c r="C955" t="s">
        <v>27</v>
      </c>
      <c r="D955">
        <v>152022</v>
      </c>
    </row>
    <row r="956" spans="1:4" x14ac:dyDescent="0.35">
      <c r="A956" t="s">
        <v>25</v>
      </c>
      <c r="B956" t="s">
        <v>23</v>
      </c>
      <c r="C956" t="s">
        <v>50</v>
      </c>
      <c r="D956">
        <v>152023</v>
      </c>
    </row>
    <row r="957" spans="1:4" x14ac:dyDescent="0.35">
      <c r="A957" t="s">
        <v>25</v>
      </c>
      <c r="B957" t="s">
        <v>23</v>
      </c>
      <c r="C957" t="s">
        <v>2</v>
      </c>
      <c r="D957">
        <v>152029</v>
      </c>
    </row>
    <row r="958" spans="1:4" x14ac:dyDescent="0.35">
      <c r="A958" t="s">
        <v>25</v>
      </c>
      <c r="B958" t="s">
        <v>23</v>
      </c>
      <c r="C958" t="s">
        <v>19</v>
      </c>
      <c r="D958">
        <v>152030</v>
      </c>
    </row>
    <row r="959" spans="1:4" x14ac:dyDescent="0.35">
      <c r="A959" t="s">
        <v>25</v>
      </c>
      <c r="B959" t="s">
        <v>23</v>
      </c>
      <c r="C959" t="s">
        <v>20</v>
      </c>
      <c r="D959">
        <v>152031</v>
      </c>
    </row>
    <row r="960" spans="1:4" x14ac:dyDescent="0.35">
      <c r="A960" t="s">
        <v>25</v>
      </c>
      <c r="B960" t="s">
        <v>23</v>
      </c>
      <c r="C960" t="s">
        <v>28</v>
      </c>
      <c r="D960">
        <v>152032</v>
      </c>
    </row>
    <row r="961" spans="1:4" x14ac:dyDescent="0.35">
      <c r="A961" t="s">
        <v>25</v>
      </c>
      <c r="B961" t="s">
        <v>23</v>
      </c>
      <c r="C961" t="s">
        <v>21</v>
      </c>
      <c r="D961">
        <v>152033</v>
      </c>
    </row>
    <row r="962" spans="1:4" x14ac:dyDescent="0.35">
      <c r="A962" t="s">
        <v>25</v>
      </c>
      <c r="B962" t="s">
        <v>23</v>
      </c>
      <c r="C962" t="s">
        <v>22</v>
      </c>
      <c r="D962">
        <v>152034</v>
      </c>
    </row>
    <row r="963" spans="1:4" x14ac:dyDescent="0.35">
      <c r="A963" t="s">
        <v>25</v>
      </c>
      <c r="B963" t="s">
        <v>23</v>
      </c>
      <c r="C963" t="s">
        <v>24</v>
      </c>
      <c r="D963">
        <v>152035</v>
      </c>
    </row>
    <row r="964" spans="1:4" x14ac:dyDescent="0.35">
      <c r="A964" t="s">
        <v>25</v>
      </c>
      <c r="B964" t="s">
        <v>23</v>
      </c>
      <c r="C964" t="s">
        <v>29</v>
      </c>
      <c r="D964">
        <v>152036</v>
      </c>
    </row>
    <row r="965" spans="1:4" x14ac:dyDescent="0.35">
      <c r="A965" t="s">
        <v>25</v>
      </c>
      <c r="B965" t="s">
        <v>23</v>
      </c>
      <c r="C965" t="s">
        <v>30</v>
      </c>
      <c r="D965">
        <v>152037</v>
      </c>
    </row>
    <row r="966" spans="1:4" x14ac:dyDescent="0.35">
      <c r="A966" t="s">
        <v>25</v>
      </c>
      <c r="B966" t="s">
        <v>26</v>
      </c>
      <c r="C966" t="s">
        <v>27</v>
      </c>
      <c r="D966">
        <v>152122</v>
      </c>
    </row>
    <row r="967" spans="1:4" x14ac:dyDescent="0.35">
      <c r="A967" t="s">
        <v>25</v>
      </c>
      <c r="B967" t="s">
        <v>26</v>
      </c>
      <c r="C967" t="s">
        <v>50</v>
      </c>
      <c r="D967">
        <v>152123</v>
      </c>
    </row>
    <row r="968" spans="1:4" x14ac:dyDescent="0.35">
      <c r="A968" t="s">
        <v>25</v>
      </c>
      <c r="B968" t="s">
        <v>26</v>
      </c>
      <c r="C968" t="s">
        <v>2</v>
      </c>
      <c r="D968">
        <v>152129</v>
      </c>
    </row>
    <row r="969" spans="1:4" x14ac:dyDescent="0.35">
      <c r="A969" t="s">
        <v>25</v>
      </c>
      <c r="B969" t="s">
        <v>26</v>
      </c>
      <c r="C969" t="s">
        <v>19</v>
      </c>
      <c r="D969">
        <v>152130</v>
      </c>
    </row>
    <row r="970" spans="1:4" x14ac:dyDescent="0.35">
      <c r="A970" t="s">
        <v>25</v>
      </c>
      <c r="B970" t="s">
        <v>26</v>
      </c>
      <c r="C970" t="s">
        <v>20</v>
      </c>
      <c r="D970">
        <v>152131</v>
      </c>
    </row>
    <row r="971" spans="1:4" x14ac:dyDescent="0.35">
      <c r="A971" t="s">
        <v>25</v>
      </c>
      <c r="B971" t="s">
        <v>26</v>
      </c>
      <c r="C971" t="s">
        <v>28</v>
      </c>
      <c r="D971">
        <v>152132</v>
      </c>
    </row>
    <row r="972" spans="1:4" x14ac:dyDescent="0.35">
      <c r="A972" t="s">
        <v>25</v>
      </c>
      <c r="B972" t="s">
        <v>26</v>
      </c>
      <c r="C972" t="s">
        <v>21</v>
      </c>
      <c r="D972">
        <v>152133</v>
      </c>
    </row>
    <row r="973" spans="1:4" x14ac:dyDescent="0.35">
      <c r="A973" t="s">
        <v>25</v>
      </c>
      <c r="B973" t="s">
        <v>26</v>
      </c>
      <c r="C973" t="s">
        <v>22</v>
      </c>
      <c r="D973">
        <v>152134</v>
      </c>
    </row>
    <row r="974" spans="1:4" x14ac:dyDescent="0.35">
      <c r="A974" t="s">
        <v>25</v>
      </c>
      <c r="B974" t="s">
        <v>26</v>
      </c>
      <c r="C974" t="s">
        <v>24</v>
      </c>
      <c r="D974">
        <v>152135</v>
      </c>
    </row>
    <row r="975" spans="1:4" x14ac:dyDescent="0.35">
      <c r="A975" t="s">
        <v>25</v>
      </c>
      <c r="B975" t="s">
        <v>26</v>
      </c>
      <c r="C975" t="s">
        <v>29</v>
      </c>
      <c r="D975">
        <v>152136</v>
      </c>
    </row>
    <row r="976" spans="1:4" x14ac:dyDescent="0.35">
      <c r="A976" t="s">
        <v>25</v>
      </c>
      <c r="B976" t="s">
        <v>26</v>
      </c>
      <c r="C976" t="s">
        <v>30</v>
      </c>
      <c r="D976">
        <v>152137</v>
      </c>
    </row>
    <row r="977" spans="1:4" x14ac:dyDescent="0.35">
      <c r="A977" t="s">
        <v>25</v>
      </c>
      <c r="B977" t="s">
        <v>27</v>
      </c>
      <c r="C977" t="s">
        <v>50</v>
      </c>
      <c r="D977">
        <v>152223</v>
      </c>
    </row>
    <row r="978" spans="1:4" x14ac:dyDescent="0.35">
      <c r="A978" t="s">
        <v>25</v>
      </c>
      <c r="B978" t="s">
        <v>27</v>
      </c>
      <c r="C978" t="s">
        <v>2</v>
      </c>
      <c r="D978">
        <v>152229</v>
      </c>
    </row>
    <row r="979" spans="1:4" x14ac:dyDescent="0.35">
      <c r="A979" t="s">
        <v>25</v>
      </c>
      <c r="B979" t="s">
        <v>27</v>
      </c>
      <c r="C979" t="s">
        <v>19</v>
      </c>
      <c r="D979">
        <v>152230</v>
      </c>
    </row>
    <row r="980" spans="1:4" x14ac:dyDescent="0.35">
      <c r="A980" t="s">
        <v>25</v>
      </c>
      <c r="B980" t="s">
        <v>27</v>
      </c>
      <c r="C980" t="s">
        <v>20</v>
      </c>
      <c r="D980">
        <v>152231</v>
      </c>
    </row>
    <row r="981" spans="1:4" x14ac:dyDescent="0.35">
      <c r="A981" t="s">
        <v>25</v>
      </c>
      <c r="B981" t="s">
        <v>27</v>
      </c>
      <c r="C981" t="s">
        <v>28</v>
      </c>
      <c r="D981">
        <v>152232</v>
      </c>
    </row>
    <row r="982" spans="1:4" x14ac:dyDescent="0.35">
      <c r="A982" t="s">
        <v>25</v>
      </c>
      <c r="B982" t="s">
        <v>27</v>
      </c>
      <c r="C982" t="s">
        <v>21</v>
      </c>
      <c r="D982">
        <v>152233</v>
      </c>
    </row>
    <row r="983" spans="1:4" x14ac:dyDescent="0.35">
      <c r="A983" t="s">
        <v>25</v>
      </c>
      <c r="B983" t="s">
        <v>27</v>
      </c>
      <c r="C983" t="s">
        <v>22</v>
      </c>
      <c r="D983">
        <v>152234</v>
      </c>
    </row>
    <row r="984" spans="1:4" x14ac:dyDescent="0.35">
      <c r="A984" t="s">
        <v>25</v>
      </c>
      <c r="B984" t="s">
        <v>27</v>
      </c>
      <c r="C984" t="s">
        <v>24</v>
      </c>
      <c r="D984">
        <v>152235</v>
      </c>
    </row>
    <row r="985" spans="1:4" x14ac:dyDescent="0.35">
      <c r="A985" t="s">
        <v>25</v>
      </c>
      <c r="B985" t="s">
        <v>27</v>
      </c>
      <c r="C985" t="s">
        <v>29</v>
      </c>
      <c r="D985">
        <v>152236</v>
      </c>
    </row>
    <row r="986" spans="1:4" x14ac:dyDescent="0.35">
      <c r="A986" t="s">
        <v>25</v>
      </c>
      <c r="B986" t="s">
        <v>27</v>
      </c>
      <c r="C986" t="s">
        <v>30</v>
      </c>
      <c r="D986">
        <v>152237</v>
      </c>
    </row>
    <row r="987" spans="1:4" x14ac:dyDescent="0.35">
      <c r="A987" t="s">
        <v>25</v>
      </c>
      <c r="B987" t="s">
        <v>50</v>
      </c>
      <c r="C987" t="s">
        <v>2</v>
      </c>
      <c r="D987">
        <v>152329</v>
      </c>
    </row>
    <row r="988" spans="1:4" x14ac:dyDescent="0.35">
      <c r="A988" t="s">
        <v>25</v>
      </c>
      <c r="B988" t="s">
        <v>50</v>
      </c>
      <c r="C988" t="s">
        <v>19</v>
      </c>
      <c r="D988">
        <v>152330</v>
      </c>
    </row>
    <row r="989" spans="1:4" x14ac:dyDescent="0.35">
      <c r="A989" t="s">
        <v>25</v>
      </c>
      <c r="B989" t="s">
        <v>50</v>
      </c>
      <c r="C989" t="s">
        <v>20</v>
      </c>
      <c r="D989">
        <v>152331</v>
      </c>
    </row>
    <row r="990" spans="1:4" x14ac:dyDescent="0.35">
      <c r="A990" t="s">
        <v>25</v>
      </c>
      <c r="B990" t="s">
        <v>50</v>
      </c>
      <c r="C990" t="s">
        <v>28</v>
      </c>
      <c r="D990">
        <v>152332</v>
      </c>
    </row>
    <row r="991" spans="1:4" x14ac:dyDescent="0.35">
      <c r="A991" t="s">
        <v>25</v>
      </c>
      <c r="B991" t="s">
        <v>50</v>
      </c>
      <c r="C991" t="s">
        <v>21</v>
      </c>
      <c r="D991">
        <v>152333</v>
      </c>
    </row>
    <row r="992" spans="1:4" x14ac:dyDescent="0.35">
      <c r="A992" t="s">
        <v>25</v>
      </c>
      <c r="B992" t="s">
        <v>50</v>
      </c>
      <c r="C992" t="s">
        <v>22</v>
      </c>
      <c r="D992">
        <v>152334</v>
      </c>
    </row>
    <row r="993" spans="1:4" x14ac:dyDescent="0.35">
      <c r="A993" t="s">
        <v>25</v>
      </c>
      <c r="B993" t="s">
        <v>50</v>
      </c>
      <c r="C993" t="s">
        <v>24</v>
      </c>
      <c r="D993">
        <v>152335</v>
      </c>
    </row>
    <row r="994" spans="1:4" x14ac:dyDescent="0.35">
      <c r="A994" t="s">
        <v>25</v>
      </c>
      <c r="B994" t="s">
        <v>50</v>
      </c>
      <c r="C994" t="s">
        <v>29</v>
      </c>
      <c r="D994">
        <v>152336</v>
      </c>
    </row>
    <row r="995" spans="1:4" x14ac:dyDescent="0.35">
      <c r="A995" t="s">
        <v>25</v>
      </c>
      <c r="B995" t="s">
        <v>50</v>
      </c>
      <c r="C995" t="s">
        <v>30</v>
      </c>
      <c r="D995">
        <v>152337</v>
      </c>
    </row>
    <row r="996" spans="1:4" x14ac:dyDescent="0.35">
      <c r="A996" t="s">
        <v>25</v>
      </c>
      <c r="B996" t="s">
        <v>2</v>
      </c>
      <c r="C996" t="s">
        <v>19</v>
      </c>
      <c r="D996">
        <v>152930</v>
      </c>
    </row>
    <row r="997" spans="1:4" x14ac:dyDescent="0.35">
      <c r="A997" t="s">
        <v>25</v>
      </c>
      <c r="B997" t="s">
        <v>2</v>
      </c>
      <c r="C997" t="s">
        <v>20</v>
      </c>
      <c r="D997">
        <v>152931</v>
      </c>
    </row>
    <row r="998" spans="1:4" x14ac:dyDescent="0.35">
      <c r="A998" t="s">
        <v>25</v>
      </c>
      <c r="B998" t="s">
        <v>2</v>
      </c>
      <c r="C998" t="s">
        <v>28</v>
      </c>
      <c r="D998">
        <v>152932</v>
      </c>
    </row>
    <row r="999" spans="1:4" x14ac:dyDescent="0.35">
      <c r="A999" t="s">
        <v>25</v>
      </c>
      <c r="B999" t="s">
        <v>2</v>
      </c>
      <c r="C999" t="s">
        <v>21</v>
      </c>
      <c r="D999">
        <v>152933</v>
      </c>
    </row>
    <row r="1000" spans="1:4" x14ac:dyDescent="0.35">
      <c r="A1000" t="s">
        <v>25</v>
      </c>
      <c r="B1000" t="s">
        <v>2</v>
      </c>
      <c r="C1000" t="s">
        <v>22</v>
      </c>
      <c r="D1000">
        <v>152934</v>
      </c>
    </row>
    <row r="1001" spans="1:4" x14ac:dyDescent="0.35">
      <c r="A1001" t="s">
        <v>25</v>
      </c>
      <c r="B1001" t="s">
        <v>2</v>
      </c>
      <c r="C1001" t="s">
        <v>24</v>
      </c>
      <c r="D1001">
        <v>152935</v>
      </c>
    </row>
    <row r="1002" spans="1:4" x14ac:dyDescent="0.35">
      <c r="A1002" t="s">
        <v>25</v>
      </c>
      <c r="B1002" t="s">
        <v>2</v>
      </c>
      <c r="C1002" t="s">
        <v>29</v>
      </c>
      <c r="D1002">
        <v>152936</v>
      </c>
    </row>
    <row r="1003" spans="1:4" x14ac:dyDescent="0.35">
      <c r="A1003" t="s">
        <v>25</v>
      </c>
      <c r="B1003" t="s">
        <v>19</v>
      </c>
      <c r="C1003" t="s">
        <v>20</v>
      </c>
      <c r="D1003">
        <v>153031</v>
      </c>
    </row>
    <row r="1004" spans="1:4" x14ac:dyDescent="0.35">
      <c r="A1004" t="s">
        <v>25</v>
      </c>
      <c r="B1004" t="s">
        <v>19</v>
      </c>
      <c r="C1004" t="s">
        <v>28</v>
      </c>
      <c r="D1004">
        <v>153032</v>
      </c>
    </row>
    <row r="1005" spans="1:4" x14ac:dyDescent="0.35">
      <c r="A1005" t="s">
        <v>25</v>
      </c>
      <c r="B1005" t="s">
        <v>19</v>
      </c>
      <c r="C1005" t="s">
        <v>21</v>
      </c>
      <c r="D1005">
        <v>153033</v>
      </c>
    </row>
    <row r="1006" spans="1:4" x14ac:dyDescent="0.35">
      <c r="A1006" t="s">
        <v>25</v>
      </c>
      <c r="B1006" t="s">
        <v>19</v>
      </c>
      <c r="C1006" t="s">
        <v>22</v>
      </c>
      <c r="D1006">
        <v>153034</v>
      </c>
    </row>
    <row r="1007" spans="1:4" x14ac:dyDescent="0.35">
      <c r="A1007" t="s">
        <v>25</v>
      </c>
      <c r="B1007" t="s">
        <v>19</v>
      </c>
      <c r="C1007" t="s">
        <v>24</v>
      </c>
      <c r="D1007">
        <v>153035</v>
      </c>
    </row>
    <row r="1008" spans="1:4" x14ac:dyDescent="0.35">
      <c r="A1008" t="s">
        <v>25</v>
      </c>
      <c r="B1008" t="s">
        <v>19</v>
      </c>
      <c r="C1008" t="s">
        <v>29</v>
      </c>
      <c r="D1008">
        <v>153036</v>
      </c>
    </row>
    <row r="1009" spans="1:4" x14ac:dyDescent="0.35">
      <c r="A1009" t="s">
        <v>25</v>
      </c>
      <c r="B1009" t="s">
        <v>20</v>
      </c>
      <c r="C1009" t="s">
        <v>28</v>
      </c>
      <c r="D1009">
        <v>153132</v>
      </c>
    </row>
    <row r="1010" spans="1:4" x14ac:dyDescent="0.35">
      <c r="A1010" t="s">
        <v>25</v>
      </c>
      <c r="B1010" t="s">
        <v>20</v>
      </c>
      <c r="C1010" t="s">
        <v>21</v>
      </c>
      <c r="D1010">
        <v>153133</v>
      </c>
    </row>
    <row r="1011" spans="1:4" x14ac:dyDescent="0.35">
      <c r="A1011" t="s">
        <v>25</v>
      </c>
      <c r="B1011" t="s">
        <v>20</v>
      </c>
      <c r="C1011" t="s">
        <v>22</v>
      </c>
      <c r="D1011">
        <v>153134</v>
      </c>
    </row>
    <row r="1012" spans="1:4" x14ac:dyDescent="0.35">
      <c r="A1012" t="s">
        <v>25</v>
      </c>
      <c r="B1012" t="s">
        <v>20</v>
      </c>
      <c r="C1012" t="s">
        <v>24</v>
      </c>
      <c r="D1012">
        <v>153135</v>
      </c>
    </row>
    <row r="1013" spans="1:4" x14ac:dyDescent="0.35">
      <c r="A1013" t="s">
        <v>25</v>
      </c>
      <c r="B1013" t="s">
        <v>20</v>
      </c>
      <c r="C1013" t="s">
        <v>29</v>
      </c>
      <c r="D1013">
        <v>153136</v>
      </c>
    </row>
    <row r="1014" spans="1:4" x14ac:dyDescent="0.35">
      <c r="A1014" t="s">
        <v>25</v>
      </c>
      <c r="B1014" t="s">
        <v>28</v>
      </c>
      <c r="C1014" t="s">
        <v>21</v>
      </c>
      <c r="D1014">
        <v>153233</v>
      </c>
    </row>
    <row r="1015" spans="1:4" x14ac:dyDescent="0.35">
      <c r="A1015" t="s">
        <v>25</v>
      </c>
      <c r="B1015" t="s">
        <v>28</v>
      </c>
      <c r="C1015" t="s">
        <v>22</v>
      </c>
      <c r="D1015">
        <v>153234</v>
      </c>
    </row>
    <row r="1016" spans="1:4" x14ac:dyDescent="0.35">
      <c r="A1016" t="s">
        <v>25</v>
      </c>
      <c r="B1016" t="s">
        <v>28</v>
      </c>
      <c r="C1016" t="s">
        <v>24</v>
      </c>
      <c r="D1016">
        <v>153235</v>
      </c>
    </row>
    <row r="1017" spans="1:4" x14ac:dyDescent="0.35">
      <c r="A1017" t="s">
        <v>25</v>
      </c>
      <c r="B1017" t="s">
        <v>28</v>
      </c>
      <c r="C1017" t="s">
        <v>29</v>
      </c>
      <c r="D1017">
        <v>153236</v>
      </c>
    </row>
    <row r="1018" spans="1:4" x14ac:dyDescent="0.35">
      <c r="A1018" t="s">
        <v>25</v>
      </c>
      <c r="B1018" t="s">
        <v>28</v>
      </c>
      <c r="C1018" t="s">
        <v>30</v>
      </c>
      <c r="D1018">
        <v>153237</v>
      </c>
    </row>
    <row r="1019" spans="1:4" x14ac:dyDescent="0.35">
      <c r="A1019" t="s">
        <v>25</v>
      </c>
      <c r="B1019" t="s">
        <v>21</v>
      </c>
      <c r="C1019" t="s">
        <v>22</v>
      </c>
      <c r="D1019">
        <v>153334</v>
      </c>
    </row>
    <row r="1020" spans="1:4" x14ac:dyDescent="0.35">
      <c r="A1020" t="s">
        <v>25</v>
      </c>
      <c r="B1020" t="s">
        <v>21</v>
      </c>
      <c r="C1020" t="s">
        <v>24</v>
      </c>
      <c r="D1020">
        <v>153335</v>
      </c>
    </row>
    <row r="1021" spans="1:4" x14ac:dyDescent="0.35">
      <c r="A1021" t="s">
        <v>25</v>
      </c>
      <c r="B1021" t="s">
        <v>21</v>
      </c>
      <c r="C1021" t="s">
        <v>29</v>
      </c>
      <c r="D1021">
        <v>153336</v>
      </c>
    </row>
    <row r="1022" spans="1:4" x14ac:dyDescent="0.35">
      <c r="A1022" t="s">
        <v>25</v>
      </c>
      <c r="B1022" t="s">
        <v>22</v>
      </c>
      <c r="C1022" t="s">
        <v>24</v>
      </c>
      <c r="D1022">
        <v>153435</v>
      </c>
    </row>
    <row r="1023" spans="1:4" x14ac:dyDescent="0.35">
      <c r="A1023" t="s">
        <v>25</v>
      </c>
      <c r="B1023" t="s">
        <v>22</v>
      </c>
      <c r="C1023" t="s">
        <v>29</v>
      </c>
      <c r="D1023">
        <v>153436</v>
      </c>
    </row>
    <row r="1024" spans="1:4" x14ac:dyDescent="0.35">
      <c r="A1024" t="s">
        <v>25</v>
      </c>
      <c r="B1024" t="s">
        <v>24</v>
      </c>
      <c r="C1024" t="s">
        <v>29</v>
      </c>
      <c r="D1024">
        <v>153536</v>
      </c>
    </row>
    <row r="1025" spans="1:4" x14ac:dyDescent="0.35">
      <c r="A1025" t="s">
        <v>25</v>
      </c>
      <c r="B1025" t="s">
        <v>24</v>
      </c>
      <c r="C1025" t="s">
        <v>30</v>
      </c>
      <c r="D1025">
        <v>153537</v>
      </c>
    </row>
    <row r="1026" spans="1:4" x14ac:dyDescent="0.35">
      <c r="A1026" t="s">
        <v>25</v>
      </c>
      <c r="B1026" t="s">
        <v>29</v>
      </c>
      <c r="C1026" t="s">
        <v>30</v>
      </c>
      <c r="D1026">
        <v>153637</v>
      </c>
    </row>
    <row r="1027" spans="1:4" x14ac:dyDescent="0.35">
      <c r="A1027" t="s">
        <v>16</v>
      </c>
      <c r="B1027" t="s">
        <v>17</v>
      </c>
      <c r="C1027" t="s">
        <v>18</v>
      </c>
      <c r="D1027">
        <v>161718</v>
      </c>
    </row>
    <row r="1028" spans="1:4" x14ac:dyDescent="0.35">
      <c r="A1028" t="s">
        <v>16</v>
      </c>
      <c r="B1028" t="s">
        <v>17</v>
      </c>
      <c r="C1028" t="s">
        <v>23</v>
      </c>
      <c r="D1028">
        <v>161720</v>
      </c>
    </row>
    <row r="1029" spans="1:4" x14ac:dyDescent="0.35">
      <c r="A1029" t="s">
        <v>16</v>
      </c>
      <c r="B1029" t="s">
        <v>17</v>
      </c>
      <c r="C1029" t="s">
        <v>26</v>
      </c>
      <c r="D1029">
        <v>161721</v>
      </c>
    </row>
    <row r="1030" spans="1:4" x14ac:dyDescent="0.35">
      <c r="A1030" t="s">
        <v>16</v>
      </c>
      <c r="B1030" t="s">
        <v>17</v>
      </c>
      <c r="C1030" t="s">
        <v>27</v>
      </c>
      <c r="D1030">
        <v>161722</v>
      </c>
    </row>
    <row r="1031" spans="1:4" x14ac:dyDescent="0.35">
      <c r="A1031" t="s">
        <v>16</v>
      </c>
      <c r="B1031" t="s">
        <v>17</v>
      </c>
      <c r="C1031" t="s">
        <v>50</v>
      </c>
      <c r="D1031">
        <v>161723</v>
      </c>
    </row>
    <row r="1032" spans="1:4" x14ac:dyDescent="0.35">
      <c r="A1032" t="s">
        <v>16</v>
      </c>
      <c r="B1032" t="s">
        <v>17</v>
      </c>
      <c r="C1032" t="s">
        <v>5</v>
      </c>
      <c r="D1032">
        <v>161726</v>
      </c>
    </row>
    <row r="1033" spans="1:4" x14ac:dyDescent="0.35">
      <c r="A1033" t="s">
        <v>16</v>
      </c>
      <c r="B1033" t="s">
        <v>17</v>
      </c>
      <c r="C1033" t="s">
        <v>6</v>
      </c>
      <c r="D1033">
        <v>161727</v>
      </c>
    </row>
    <row r="1034" spans="1:4" x14ac:dyDescent="0.35">
      <c r="A1034" t="s">
        <v>16</v>
      </c>
      <c r="B1034" t="s">
        <v>17</v>
      </c>
      <c r="C1034" t="s">
        <v>51</v>
      </c>
      <c r="D1034">
        <v>161728</v>
      </c>
    </row>
    <row r="1035" spans="1:4" x14ac:dyDescent="0.35">
      <c r="A1035" t="s">
        <v>16</v>
      </c>
      <c r="B1035" t="s">
        <v>17</v>
      </c>
      <c r="C1035" t="s">
        <v>2</v>
      </c>
      <c r="D1035">
        <v>161729</v>
      </c>
    </row>
    <row r="1036" spans="1:4" x14ac:dyDescent="0.35">
      <c r="A1036" t="s">
        <v>16</v>
      </c>
      <c r="B1036" t="s">
        <v>17</v>
      </c>
      <c r="C1036" t="s">
        <v>19</v>
      </c>
      <c r="D1036">
        <v>161730</v>
      </c>
    </row>
    <row r="1037" spans="1:4" x14ac:dyDescent="0.35">
      <c r="A1037" t="s">
        <v>16</v>
      </c>
      <c r="B1037" t="s">
        <v>17</v>
      </c>
      <c r="C1037" t="s">
        <v>20</v>
      </c>
      <c r="D1037">
        <v>161731</v>
      </c>
    </row>
    <row r="1038" spans="1:4" x14ac:dyDescent="0.35">
      <c r="A1038" t="s">
        <v>16</v>
      </c>
      <c r="B1038" t="s">
        <v>17</v>
      </c>
      <c r="C1038" t="s">
        <v>28</v>
      </c>
      <c r="D1038">
        <v>161732</v>
      </c>
    </row>
    <row r="1039" spans="1:4" x14ac:dyDescent="0.35">
      <c r="A1039" t="s">
        <v>16</v>
      </c>
      <c r="B1039" t="s">
        <v>17</v>
      </c>
      <c r="C1039" t="s">
        <v>21</v>
      </c>
      <c r="D1039">
        <v>161733</v>
      </c>
    </row>
    <row r="1040" spans="1:4" x14ac:dyDescent="0.35">
      <c r="A1040" t="s">
        <v>16</v>
      </c>
      <c r="B1040" t="s">
        <v>17</v>
      </c>
      <c r="C1040" t="s">
        <v>22</v>
      </c>
      <c r="D1040">
        <v>161734</v>
      </c>
    </row>
    <row r="1041" spans="1:4" x14ac:dyDescent="0.35">
      <c r="A1041" t="s">
        <v>16</v>
      </c>
      <c r="B1041" t="s">
        <v>17</v>
      </c>
      <c r="C1041" t="s">
        <v>24</v>
      </c>
      <c r="D1041">
        <v>161735</v>
      </c>
    </row>
    <row r="1042" spans="1:4" x14ac:dyDescent="0.35">
      <c r="A1042" t="s">
        <v>16</v>
      </c>
      <c r="B1042" t="s">
        <v>17</v>
      </c>
      <c r="C1042" t="s">
        <v>29</v>
      </c>
      <c r="D1042">
        <v>161736</v>
      </c>
    </row>
    <row r="1043" spans="1:4" x14ac:dyDescent="0.35">
      <c r="A1043" t="s">
        <v>16</v>
      </c>
      <c r="B1043" t="s">
        <v>18</v>
      </c>
      <c r="C1043" t="s">
        <v>23</v>
      </c>
      <c r="D1043">
        <v>161820</v>
      </c>
    </row>
    <row r="1044" spans="1:4" x14ac:dyDescent="0.35">
      <c r="A1044" t="s">
        <v>16</v>
      </c>
      <c r="B1044" t="s">
        <v>18</v>
      </c>
      <c r="C1044" t="s">
        <v>26</v>
      </c>
      <c r="D1044">
        <v>161821</v>
      </c>
    </row>
    <row r="1045" spans="1:4" x14ac:dyDescent="0.35">
      <c r="A1045" t="s">
        <v>16</v>
      </c>
      <c r="B1045" t="s">
        <v>18</v>
      </c>
      <c r="C1045" t="s">
        <v>27</v>
      </c>
      <c r="D1045">
        <v>161822</v>
      </c>
    </row>
    <row r="1046" spans="1:4" x14ac:dyDescent="0.35">
      <c r="A1046" t="s">
        <v>16</v>
      </c>
      <c r="B1046" t="s">
        <v>18</v>
      </c>
      <c r="C1046" t="s">
        <v>50</v>
      </c>
      <c r="D1046">
        <v>161823</v>
      </c>
    </row>
    <row r="1047" spans="1:4" x14ac:dyDescent="0.35">
      <c r="A1047" t="s">
        <v>16</v>
      </c>
      <c r="B1047" t="s">
        <v>18</v>
      </c>
      <c r="C1047" t="s">
        <v>5</v>
      </c>
      <c r="D1047">
        <v>161826</v>
      </c>
    </row>
    <row r="1048" spans="1:4" x14ac:dyDescent="0.35">
      <c r="A1048" t="s">
        <v>16</v>
      </c>
      <c r="B1048" t="s">
        <v>18</v>
      </c>
      <c r="C1048" t="s">
        <v>6</v>
      </c>
      <c r="D1048">
        <v>161827</v>
      </c>
    </row>
    <row r="1049" spans="1:4" x14ac:dyDescent="0.35">
      <c r="A1049" t="s">
        <v>16</v>
      </c>
      <c r="B1049" t="s">
        <v>18</v>
      </c>
      <c r="C1049" t="s">
        <v>51</v>
      </c>
      <c r="D1049">
        <v>161828</v>
      </c>
    </row>
    <row r="1050" spans="1:4" x14ac:dyDescent="0.35">
      <c r="A1050" t="s">
        <v>16</v>
      </c>
      <c r="B1050" t="s">
        <v>18</v>
      </c>
      <c r="C1050" t="s">
        <v>2</v>
      </c>
      <c r="D1050">
        <v>161829</v>
      </c>
    </row>
    <row r="1051" spans="1:4" x14ac:dyDescent="0.35">
      <c r="A1051" t="s">
        <v>16</v>
      </c>
      <c r="B1051" t="s">
        <v>18</v>
      </c>
      <c r="C1051" t="s">
        <v>19</v>
      </c>
      <c r="D1051">
        <v>161830</v>
      </c>
    </row>
    <row r="1052" spans="1:4" x14ac:dyDescent="0.35">
      <c r="A1052" t="s">
        <v>16</v>
      </c>
      <c r="B1052" t="s">
        <v>18</v>
      </c>
      <c r="C1052" t="s">
        <v>20</v>
      </c>
      <c r="D1052">
        <v>161831</v>
      </c>
    </row>
    <row r="1053" spans="1:4" x14ac:dyDescent="0.35">
      <c r="A1053" t="s">
        <v>16</v>
      </c>
      <c r="B1053" t="s">
        <v>18</v>
      </c>
      <c r="C1053" t="s">
        <v>28</v>
      </c>
      <c r="D1053">
        <v>161832</v>
      </c>
    </row>
    <row r="1054" spans="1:4" x14ac:dyDescent="0.35">
      <c r="A1054" t="s">
        <v>16</v>
      </c>
      <c r="B1054" t="s">
        <v>18</v>
      </c>
      <c r="C1054" t="s">
        <v>21</v>
      </c>
      <c r="D1054">
        <v>161833</v>
      </c>
    </row>
    <row r="1055" spans="1:4" x14ac:dyDescent="0.35">
      <c r="A1055" t="s">
        <v>16</v>
      </c>
      <c r="B1055" t="s">
        <v>18</v>
      </c>
      <c r="C1055" t="s">
        <v>22</v>
      </c>
      <c r="D1055">
        <v>161834</v>
      </c>
    </row>
    <row r="1056" spans="1:4" x14ac:dyDescent="0.35">
      <c r="A1056" t="s">
        <v>16</v>
      </c>
      <c r="B1056" t="s">
        <v>18</v>
      </c>
      <c r="C1056" t="s">
        <v>24</v>
      </c>
      <c r="D1056">
        <v>161835</v>
      </c>
    </row>
    <row r="1057" spans="1:4" x14ac:dyDescent="0.35">
      <c r="A1057" t="s">
        <v>16</v>
      </c>
      <c r="B1057" t="s">
        <v>18</v>
      </c>
      <c r="C1057" t="s">
        <v>29</v>
      </c>
      <c r="D1057">
        <v>161836</v>
      </c>
    </row>
    <row r="1058" spans="1:4" x14ac:dyDescent="0.35">
      <c r="A1058" t="s">
        <v>16</v>
      </c>
      <c r="B1058" t="s">
        <v>23</v>
      </c>
      <c r="C1058" t="s">
        <v>26</v>
      </c>
      <c r="D1058">
        <v>162021</v>
      </c>
    </row>
    <row r="1059" spans="1:4" x14ac:dyDescent="0.35">
      <c r="A1059" t="s">
        <v>16</v>
      </c>
      <c r="B1059" t="s">
        <v>23</v>
      </c>
      <c r="C1059" t="s">
        <v>27</v>
      </c>
      <c r="D1059">
        <v>162022</v>
      </c>
    </row>
    <row r="1060" spans="1:4" x14ac:dyDescent="0.35">
      <c r="A1060" t="s">
        <v>16</v>
      </c>
      <c r="B1060" t="s">
        <v>23</v>
      </c>
      <c r="C1060" t="s">
        <v>50</v>
      </c>
      <c r="D1060">
        <v>162023</v>
      </c>
    </row>
    <row r="1061" spans="1:4" x14ac:dyDescent="0.35">
      <c r="A1061" t="s">
        <v>16</v>
      </c>
      <c r="B1061" t="s">
        <v>23</v>
      </c>
      <c r="C1061" t="s">
        <v>2</v>
      </c>
      <c r="D1061">
        <v>162029</v>
      </c>
    </row>
    <row r="1062" spans="1:4" x14ac:dyDescent="0.35">
      <c r="A1062" t="s">
        <v>16</v>
      </c>
      <c r="B1062" t="s">
        <v>23</v>
      </c>
      <c r="C1062" t="s">
        <v>19</v>
      </c>
      <c r="D1062">
        <v>162030</v>
      </c>
    </row>
    <row r="1063" spans="1:4" x14ac:dyDescent="0.35">
      <c r="A1063" t="s">
        <v>16</v>
      </c>
      <c r="B1063" t="s">
        <v>23</v>
      </c>
      <c r="C1063" t="s">
        <v>20</v>
      </c>
      <c r="D1063">
        <v>162031</v>
      </c>
    </row>
    <row r="1064" spans="1:4" x14ac:dyDescent="0.35">
      <c r="A1064" t="s">
        <v>16</v>
      </c>
      <c r="B1064" t="s">
        <v>23</v>
      </c>
      <c r="C1064" t="s">
        <v>28</v>
      </c>
      <c r="D1064">
        <v>162032</v>
      </c>
    </row>
    <row r="1065" spans="1:4" x14ac:dyDescent="0.35">
      <c r="A1065" t="s">
        <v>16</v>
      </c>
      <c r="B1065" t="s">
        <v>23</v>
      </c>
      <c r="C1065" t="s">
        <v>21</v>
      </c>
      <c r="D1065">
        <v>162033</v>
      </c>
    </row>
    <row r="1066" spans="1:4" x14ac:dyDescent="0.35">
      <c r="A1066" t="s">
        <v>16</v>
      </c>
      <c r="B1066" t="s">
        <v>23</v>
      </c>
      <c r="C1066" t="s">
        <v>22</v>
      </c>
      <c r="D1066">
        <v>162034</v>
      </c>
    </row>
    <row r="1067" spans="1:4" x14ac:dyDescent="0.35">
      <c r="A1067" t="s">
        <v>16</v>
      </c>
      <c r="B1067" t="s">
        <v>23</v>
      </c>
      <c r="C1067" t="s">
        <v>24</v>
      </c>
      <c r="D1067">
        <v>162035</v>
      </c>
    </row>
    <row r="1068" spans="1:4" x14ac:dyDescent="0.35">
      <c r="A1068" t="s">
        <v>16</v>
      </c>
      <c r="B1068" t="s">
        <v>23</v>
      </c>
      <c r="C1068" t="s">
        <v>29</v>
      </c>
      <c r="D1068">
        <v>162036</v>
      </c>
    </row>
    <row r="1069" spans="1:4" x14ac:dyDescent="0.35">
      <c r="A1069" t="s">
        <v>16</v>
      </c>
      <c r="B1069" t="s">
        <v>26</v>
      </c>
      <c r="C1069" t="s">
        <v>27</v>
      </c>
      <c r="D1069">
        <v>162122</v>
      </c>
    </row>
    <row r="1070" spans="1:4" x14ac:dyDescent="0.35">
      <c r="A1070" t="s">
        <v>16</v>
      </c>
      <c r="B1070" t="s">
        <v>26</v>
      </c>
      <c r="C1070" t="s">
        <v>50</v>
      </c>
      <c r="D1070">
        <v>162123</v>
      </c>
    </row>
    <row r="1071" spans="1:4" x14ac:dyDescent="0.35">
      <c r="A1071" t="s">
        <v>16</v>
      </c>
      <c r="B1071" t="s">
        <v>26</v>
      </c>
      <c r="C1071" t="s">
        <v>2</v>
      </c>
      <c r="D1071">
        <v>162129</v>
      </c>
    </row>
    <row r="1072" spans="1:4" x14ac:dyDescent="0.35">
      <c r="A1072" t="s">
        <v>16</v>
      </c>
      <c r="B1072" t="s">
        <v>26</v>
      </c>
      <c r="C1072" t="s">
        <v>19</v>
      </c>
      <c r="D1072">
        <v>162130</v>
      </c>
    </row>
    <row r="1073" spans="1:4" x14ac:dyDescent="0.35">
      <c r="A1073" t="s">
        <v>16</v>
      </c>
      <c r="B1073" t="s">
        <v>26</v>
      </c>
      <c r="C1073" t="s">
        <v>20</v>
      </c>
      <c r="D1073">
        <v>162131</v>
      </c>
    </row>
    <row r="1074" spans="1:4" x14ac:dyDescent="0.35">
      <c r="A1074" t="s">
        <v>16</v>
      </c>
      <c r="B1074" t="s">
        <v>26</v>
      </c>
      <c r="C1074" t="s">
        <v>28</v>
      </c>
      <c r="D1074">
        <v>162132</v>
      </c>
    </row>
    <row r="1075" spans="1:4" x14ac:dyDescent="0.35">
      <c r="A1075" t="s">
        <v>16</v>
      </c>
      <c r="B1075" t="s">
        <v>26</v>
      </c>
      <c r="C1075" t="s">
        <v>21</v>
      </c>
      <c r="D1075">
        <v>162133</v>
      </c>
    </row>
    <row r="1076" spans="1:4" x14ac:dyDescent="0.35">
      <c r="A1076" t="s">
        <v>16</v>
      </c>
      <c r="B1076" t="s">
        <v>26</v>
      </c>
      <c r="C1076" t="s">
        <v>22</v>
      </c>
      <c r="D1076">
        <v>162134</v>
      </c>
    </row>
    <row r="1077" spans="1:4" x14ac:dyDescent="0.35">
      <c r="A1077" t="s">
        <v>16</v>
      </c>
      <c r="B1077" t="s">
        <v>26</v>
      </c>
      <c r="C1077" t="s">
        <v>24</v>
      </c>
      <c r="D1077">
        <v>162135</v>
      </c>
    </row>
    <row r="1078" spans="1:4" x14ac:dyDescent="0.35">
      <c r="A1078" t="s">
        <v>16</v>
      </c>
      <c r="B1078" t="s">
        <v>26</v>
      </c>
      <c r="C1078" t="s">
        <v>29</v>
      </c>
      <c r="D1078">
        <v>162136</v>
      </c>
    </row>
    <row r="1079" spans="1:4" x14ac:dyDescent="0.35">
      <c r="A1079" t="s">
        <v>16</v>
      </c>
      <c r="B1079" t="s">
        <v>27</v>
      </c>
      <c r="C1079" t="s">
        <v>50</v>
      </c>
      <c r="D1079">
        <v>162223</v>
      </c>
    </row>
    <row r="1080" spans="1:4" x14ac:dyDescent="0.35">
      <c r="A1080" t="s">
        <v>16</v>
      </c>
      <c r="B1080" t="s">
        <v>27</v>
      </c>
      <c r="C1080" t="s">
        <v>2</v>
      </c>
      <c r="D1080">
        <v>162229</v>
      </c>
    </row>
    <row r="1081" spans="1:4" x14ac:dyDescent="0.35">
      <c r="A1081" t="s">
        <v>16</v>
      </c>
      <c r="B1081" t="s">
        <v>27</v>
      </c>
      <c r="C1081" t="s">
        <v>19</v>
      </c>
      <c r="D1081">
        <v>162230</v>
      </c>
    </row>
    <row r="1082" spans="1:4" x14ac:dyDescent="0.35">
      <c r="A1082" t="s">
        <v>16</v>
      </c>
      <c r="B1082" t="s">
        <v>27</v>
      </c>
      <c r="C1082" t="s">
        <v>20</v>
      </c>
      <c r="D1082">
        <v>162231</v>
      </c>
    </row>
    <row r="1083" spans="1:4" x14ac:dyDescent="0.35">
      <c r="A1083" t="s">
        <v>16</v>
      </c>
      <c r="B1083" t="s">
        <v>27</v>
      </c>
      <c r="C1083" t="s">
        <v>28</v>
      </c>
      <c r="D1083">
        <v>162232</v>
      </c>
    </row>
    <row r="1084" spans="1:4" x14ac:dyDescent="0.35">
      <c r="A1084" t="s">
        <v>16</v>
      </c>
      <c r="B1084" t="s">
        <v>27</v>
      </c>
      <c r="C1084" t="s">
        <v>21</v>
      </c>
      <c r="D1084">
        <v>162233</v>
      </c>
    </row>
    <row r="1085" spans="1:4" x14ac:dyDescent="0.35">
      <c r="A1085" t="s">
        <v>16</v>
      </c>
      <c r="B1085" t="s">
        <v>27</v>
      </c>
      <c r="C1085" t="s">
        <v>22</v>
      </c>
      <c r="D1085">
        <v>162234</v>
      </c>
    </row>
    <row r="1086" spans="1:4" x14ac:dyDescent="0.35">
      <c r="A1086" t="s">
        <v>16</v>
      </c>
      <c r="B1086" t="s">
        <v>27</v>
      </c>
      <c r="C1086" t="s">
        <v>24</v>
      </c>
      <c r="D1086">
        <v>162235</v>
      </c>
    </row>
    <row r="1087" spans="1:4" x14ac:dyDescent="0.35">
      <c r="A1087" t="s">
        <v>16</v>
      </c>
      <c r="B1087" t="s">
        <v>27</v>
      </c>
      <c r="C1087" t="s">
        <v>29</v>
      </c>
      <c r="D1087">
        <v>162236</v>
      </c>
    </row>
    <row r="1088" spans="1:4" x14ac:dyDescent="0.35">
      <c r="A1088" t="s">
        <v>16</v>
      </c>
      <c r="B1088" t="s">
        <v>50</v>
      </c>
      <c r="C1088" t="s">
        <v>2</v>
      </c>
      <c r="D1088">
        <v>162329</v>
      </c>
    </row>
    <row r="1089" spans="1:4" x14ac:dyDescent="0.35">
      <c r="A1089" t="s">
        <v>16</v>
      </c>
      <c r="B1089" t="s">
        <v>50</v>
      </c>
      <c r="C1089" t="s">
        <v>19</v>
      </c>
      <c r="D1089">
        <v>162330</v>
      </c>
    </row>
    <row r="1090" spans="1:4" x14ac:dyDescent="0.35">
      <c r="A1090" t="s">
        <v>16</v>
      </c>
      <c r="B1090" t="s">
        <v>50</v>
      </c>
      <c r="C1090" t="s">
        <v>20</v>
      </c>
      <c r="D1090">
        <v>162331</v>
      </c>
    </row>
    <row r="1091" spans="1:4" x14ac:dyDescent="0.35">
      <c r="A1091" t="s">
        <v>16</v>
      </c>
      <c r="B1091" t="s">
        <v>50</v>
      </c>
      <c r="C1091" t="s">
        <v>28</v>
      </c>
      <c r="D1091">
        <v>162332</v>
      </c>
    </row>
    <row r="1092" spans="1:4" x14ac:dyDescent="0.35">
      <c r="A1092" t="s">
        <v>16</v>
      </c>
      <c r="B1092" t="s">
        <v>50</v>
      </c>
      <c r="C1092" t="s">
        <v>21</v>
      </c>
      <c r="D1092">
        <v>162333</v>
      </c>
    </row>
    <row r="1093" spans="1:4" x14ac:dyDescent="0.35">
      <c r="A1093" t="s">
        <v>16</v>
      </c>
      <c r="B1093" t="s">
        <v>50</v>
      </c>
      <c r="C1093" t="s">
        <v>22</v>
      </c>
      <c r="D1093">
        <v>162334</v>
      </c>
    </row>
    <row r="1094" spans="1:4" x14ac:dyDescent="0.35">
      <c r="A1094" t="s">
        <v>16</v>
      </c>
      <c r="B1094" t="s">
        <v>50</v>
      </c>
      <c r="C1094" t="s">
        <v>24</v>
      </c>
      <c r="D1094">
        <v>162335</v>
      </c>
    </row>
    <row r="1095" spans="1:4" x14ac:dyDescent="0.35">
      <c r="A1095" t="s">
        <v>16</v>
      </c>
      <c r="B1095" t="s">
        <v>50</v>
      </c>
      <c r="C1095" t="s">
        <v>29</v>
      </c>
      <c r="D1095">
        <v>162336</v>
      </c>
    </row>
    <row r="1096" spans="1:4" x14ac:dyDescent="0.35">
      <c r="A1096" t="s">
        <v>16</v>
      </c>
      <c r="B1096" t="s">
        <v>5</v>
      </c>
      <c r="C1096" t="s">
        <v>6</v>
      </c>
      <c r="D1096">
        <v>162627</v>
      </c>
    </row>
    <row r="1097" spans="1:4" x14ac:dyDescent="0.35">
      <c r="A1097" t="s">
        <v>16</v>
      </c>
      <c r="B1097" t="s">
        <v>5</v>
      </c>
      <c r="C1097" t="s">
        <v>51</v>
      </c>
      <c r="D1097">
        <v>162628</v>
      </c>
    </row>
    <row r="1098" spans="1:4" x14ac:dyDescent="0.35">
      <c r="A1098" t="s">
        <v>16</v>
      </c>
      <c r="B1098" t="s">
        <v>5</v>
      </c>
      <c r="C1098" t="s">
        <v>2</v>
      </c>
      <c r="D1098">
        <v>162629</v>
      </c>
    </row>
    <row r="1099" spans="1:4" x14ac:dyDescent="0.35">
      <c r="A1099" t="s">
        <v>16</v>
      </c>
      <c r="B1099" t="s">
        <v>5</v>
      </c>
      <c r="C1099" t="s">
        <v>19</v>
      </c>
      <c r="D1099">
        <v>162630</v>
      </c>
    </row>
    <row r="1100" spans="1:4" x14ac:dyDescent="0.35">
      <c r="A1100" t="s">
        <v>16</v>
      </c>
      <c r="B1100" t="s">
        <v>5</v>
      </c>
      <c r="C1100" t="s">
        <v>20</v>
      </c>
      <c r="D1100">
        <v>162631</v>
      </c>
    </row>
    <row r="1101" spans="1:4" x14ac:dyDescent="0.35">
      <c r="A1101" t="s">
        <v>16</v>
      </c>
      <c r="B1101" t="s">
        <v>5</v>
      </c>
      <c r="C1101" t="s">
        <v>21</v>
      </c>
      <c r="D1101">
        <v>162633</v>
      </c>
    </row>
    <row r="1102" spans="1:4" x14ac:dyDescent="0.35">
      <c r="A1102" t="s">
        <v>16</v>
      </c>
      <c r="B1102" t="s">
        <v>5</v>
      </c>
      <c r="C1102" t="s">
        <v>22</v>
      </c>
      <c r="D1102">
        <v>162634</v>
      </c>
    </row>
    <row r="1103" spans="1:4" x14ac:dyDescent="0.35">
      <c r="A1103" t="s">
        <v>16</v>
      </c>
      <c r="B1103" t="s">
        <v>6</v>
      </c>
      <c r="C1103" t="s">
        <v>51</v>
      </c>
      <c r="D1103">
        <v>162728</v>
      </c>
    </row>
    <row r="1104" spans="1:4" x14ac:dyDescent="0.35">
      <c r="A1104" t="s">
        <v>16</v>
      </c>
      <c r="B1104" t="s">
        <v>6</v>
      </c>
      <c r="C1104" t="s">
        <v>2</v>
      </c>
      <c r="D1104">
        <v>162729</v>
      </c>
    </row>
    <row r="1105" spans="1:4" x14ac:dyDescent="0.35">
      <c r="A1105" t="s">
        <v>16</v>
      </c>
      <c r="B1105" t="s">
        <v>6</v>
      </c>
      <c r="C1105" t="s">
        <v>19</v>
      </c>
      <c r="D1105">
        <v>162730</v>
      </c>
    </row>
    <row r="1106" spans="1:4" x14ac:dyDescent="0.35">
      <c r="A1106" t="s">
        <v>16</v>
      </c>
      <c r="B1106" t="s">
        <v>6</v>
      </c>
      <c r="C1106" t="s">
        <v>20</v>
      </c>
      <c r="D1106">
        <v>162731</v>
      </c>
    </row>
    <row r="1107" spans="1:4" x14ac:dyDescent="0.35">
      <c r="A1107" t="s">
        <v>16</v>
      </c>
      <c r="B1107" t="s">
        <v>6</v>
      </c>
      <c r="C1107" t="s">
        <v>21</v>
      </c>
      <c r="D1107">
        <v>162733</v>
      </c>
    </row>
    <row r="1108" spans="1:4" x14ac:dyDescent="0.35">
      <c r="A1108" t="s">
        <v>16</v>
      </c>
      <c r="B1108" t="s">
        <v>6</v>
      </c>
      <c r="C1108" t="s">
        <v>22</v>
      </c>
      <c r="D1108">
        <v>162734</v>
      </c>
    </row>
    <row r="1109" spans="1:4" x14ac:dyDescent="0.35">
      <c r="A1109" t="s">
        <v>16</v>
      </c>
      <c r="B1109" t="s">
        <v>51</v>
      </c>
      <c r="C1109" t="s">
        <v>2</v>
      </c>
      <c r="D1109">
        <v>162829</v>
      </c>
    </row>
    <row r="1110" spans="1:4" x14ac:dyDescent="0.35">
      <c r="A1110" t="s">
        <v>16</v>
      </c>
      <c r="B1110" t="s">
        <v>51</v>
      </c>
      <c r="C1110" t="s">
        <v>19</v>
      </c>
      <c r="D1110">
        <v>162830</v>
      </c>
    </row>
    <row r="1111" spans="1:4" x14ac:dyDescent="0.35">
      <c r="A1111" t="s">
        <v>16</v>
      </c>
      <c r="B1111" t="s">
        <v>51</v>
      </c>
      <c r="C1111" t="s">
        <v>20</v>
      </c>
      <c r="D1111">
        <v>162831</v>
      </c>
    </row>
    <row r="1112" spans="1:4" x14ac:dyDescent="0.35">
      <c r="A1112" t="s">
        <v>16</v>
      </c>
      <c r="B1112" t="s">
        <v>51</v>
      </c>
      <c r="C1112" t="s">
        <v>21</v>
      </c>
      <c r="D1112">
        <v>162833</v>
      </c>
    </row>
    <row r="1113" spans="1:4" x14ac:dyDescent="0.35">
      <c r="A1113" t="s">
        <v>16</v>
      </c>
      <c r="B1113" t="s">
        <v>51</v>
      </c>
      <c r="C1113" t="s">
        <v>22</v>
      </c>
      <c r="D1113">
        <v>162834</v>
      </c>
    </row>
    <row r="1114" spans="1:4" x14ac:dyDescent="0.35">
      <c r="A1114" t="s">
        <v>16</v>
      </c>
      <c r="B1114" t="s">
        <v>2</v>
      </c>
      <c r="C1114" t="s">
        <v>19</v>
      </c>
      <c r="D1114">
        <v>162930</v>
      </c>
    </row>
    <row r="1115" spans="1:4" x14ac:dyDescent="0.35">
      <c r="A1115" t="s">
        <v>16</v>
      </c>
      <c r="B1115" t="s">
        <v>2</v>
      </c>
      <c r="C1115" t="s">
        <v>20</v>
      </c>
      <c r="D1115">
        <v>162931</v>
      </c>
    </row>
    <row r="1116" spans="1:4" x14ac:dyDescent="0.35">
      <c r="A1116" t="s">
        <v>16</v>
      </c>
      <c r="B1116" t="s">
        <v>2</v>
      </c>
      <c r="C1116" t="s">
        <v>28</v>
      </c>
      <c r="D1116">
        <v>162932</v>
      </c>
    </row>
    <row r="1117" spans="1:4" x14ac:dyDescent="0.35">
      <c r="A1117" t="s">
        <v>16</v>
      </c>
      <c r="B1117" t="s">
        <v>2</v>
      </c>
      <c r="C1117" t="s">
        <v>21</v>
      </c>
      <c r="D1117">
        <v>162933</v>
      </c>
    </row>
    <row r="1118" spans="1:4" x14ac:dyDescent="0.35">
      <c r="A1118" t="s">
        <v>16</v>
      </c>
      <c r="B1118" t="s">
        <v>2</v>
      </c>
      <c r="C1118" t="s">
        <v>22</v>
      </c>
      <c r="D1118">
        <v>162934</v>
      </c>
    </row>
    <row r="1119" spans="1:4" x14ac:dyDescent="0.35">
      <c r="A1119" t="s">
        <v>16</v>
      </c>
      <c r="B1119" t="s">
        <v>2</v>
      </c>
      <c r="C1119" t="s">
        <v>24</v>
      </c>
      <c r="D1119">
        <v>162935</v>
      </c>
    </row>
    <row r="1120" spans="1:4" x14ac:dyDescent="0.35">
      <c r="A1120" t="s">
        <v>16</v>
      </c>
      <c r="B1120" t="s">
        <v>2</v>
      </c>
      <c r="C1120" t="s">
        <v>29</v>
      </c>
      <c r="D1120">
        <v>162936</v>
      </c>
    </row>
    <row r="1121" spans="1:4" x14ac:dyDescent="0.35">
      <c r="A1121" t="s">
        <v>16</v>
      </c>
      <c r="B1121" t="s">
        <v>19</v>
      </c>
      <c r="C1121" t="s">
        <v>20</v>
      </c>
      <c r="D1121">
        <v>163031</v>
      </c>
    </row>
    <row r="1122" spans="1:4" x14ac:dyDescent="0.35">
      <c r="A1122" t="s">
        <v>16</v>
      </c>
      <c r="B1122" t="s">
        <v>19</v>
      </c>
      <c r="C1122" t="s">
        <v>28</v>
      </c>
      <c r="D1122">
        <v>163032</v>
      </c>
    </row>
    <row r="1123" spans="1:4" x14ac:dyDescent="0.35">
      <c r="A1123" t="s">
        <v>16</v>
      </c>
      <c r="B1123" t="s">
        <v>19</v>
      </c>
      <c r="C1123" t="s">
        <v>21</v>
      </c>
      <c r="D1123">
        <v>163033</v>
      </c>
    </row>
    <row r="1124" spans="1:4" x14ac:dyDescent="0.35">
      <c r="A1124" t="s">
        <v>16</v>
      </c>
      <c r="B1124" t="s">
        <v>19</v>
      </c>
      <c r="C1124" t="s">
        <v>22</v>
      </c>
      <c r="D1124">
        <v>163034</v>
      </c>
    </row>
    <row r="1125" spans="1:4" x14ac:dyDescent="0.35">
      <c r="A1125" t="s">
        <v>16</v>
      </c>
      <c r="B1125" t="s">
        <v>19</v>
      </c>
      <c r="C1125" t="s">
        <v>24</v>
      </c>
      <c r="D1125">
        <v>163035</v>
      </c>
    </row>
    <row r="1126" spans="1:4" x14ac:dyDescent="0.35">
      <c r="A1126" t="s">
        <v>16</v>
      </c>
      <c r="B1126" t="s">
        <v>19</v>
      </c>
      <c r="C1126" t="s">
        <v>29</v>
      </c>
      <c r="D1126">
        <v>163036</v>
      </c>
    </row>
    <row r="1127" spans="1:4" x14ac:dyDescent="0.35">
      <c r="A1127" t="s">
        <v>16</v>
      </c>
      <c r="B1127" t="s">
        <v>20</v>
      </c>
      <c r="C1127" t="s">
        <v>28</v>
      </c>
      <c r="D1127">
        <v>163132</v>
      </c>
    </row>
    <row r="1128" spans="1:4" x14ac:dyDescent="0.35">
      <c r="A1128" t="s">
        <v>16</v>
      </c>
      <c r="B1128" t="s">
        <v>20</v>
      </c>
      <c r="C1128" t="s">
        <v>21</v>
      </c>
      <c r="D1128">
        <v>163133</v>
      </c>
    </row>
    <row r="1129" spans="1:4" x14ac:dyDescent="0.35">
      <c r="A1129" t="s">
        <v>16</v>
      </c>
      <c r="B1129" t="s">
        <v>20</v>
      </c>
      <c r="C1129" t="s">
        <v>22</v>
      </c>
      <c r="D1129">
        <v>163134</v>
      </c>
    </row>
    <row r="1130" spans="1:4" x14ac:dyDescent="0.35">
      <c r="A1130" t="s">
        <v>16</v>
      </c>
      <c r="B1130" t="s">
        <v>20</v>
      </c>
      <c r="C1130" t="s">
        <v>24</v>
      </c>
      <c r="D1130">
        <v>163135</v>
      </c>
    </row>
    <row r="1131" spans="1:4" x14ac:dyDescent="0.35">
      <c r="A1131" t="s">
        <v>16</v>
      </c>
      <c r="B1131" t="s">
        <v>20</v>
      </c>
      <c r="C1131" t="s">
        <v>29</v>
      </c>
      <c r="D1131">
        <v>163136</v>
      </c>
    </row>
    <row r="1132" spans="1:4" x14ac:dyDescent="0.35">
      <c r="A1132" t="s">
        <v>16</v>
      </c>
      <c r="B1132" t="s">
        <v>28</v>
      </c>
      <c r="C1132" t="s">
        <v>21</v>
      </c>
      <c r="D1132">
        <v>163233</v>
      </c>
    </row>
    <row r="1133" spans="1:4" x14ac:dyDescent="0.35">
      <c r="A1133" t="s">
        <v>16</v>
      </c>
      <c r="B1133" t="s">
        <v>28</v>
      </c>
      <c r="C1133" t="s">
        <v>22</v>
      </c>
      <c r="D1133">
        <v>163234</v>
      </c>
    </row>
    <row r="1134" spans="1:4" x14ac:dyDescent="0.35">
      <c r="A1134" t="s">
        <v>16</v>
      </c>
      <c r="B1134" t="s">
        <v>28</v>
      </c>
      <c r="C1134" t="s">
        <v>24</v>
      </c>
      <c r="D1134">
        <v>163235</v>
      </c>
    </row>
    <row r="1135" spans="1:4" x14ac:dyDescent="0.35">
      <c r="A1135" t="s">
        <v>16</v>
      </c>
      <c r="B1135" t="s">
        <v>28</v>
      </c>
      <c r="C1135" t="s">
        <v>29</v>
      </c>
      <c r="D1135">
        <v>163236</v>
      </c>
    </row>
    <row r="1136" spans="1:4" x14ac:dyDescent="0.35">
      <c r="A1136" t="s">
        <v>16</v>
      </c>
      <c r="B1136" t="s">
        <v>21</v>
      </c>
      <c r="C1136" t="s">
        <v>22</v>
      </c>
      <c r="D1136">
        <v>163334</v>
      </c>
    </row>
    <row r="1137" spans="1:4" x14ac:dyDescent="0.35">
      <c r="A1137" t="s">
        <v>16</v>
      </c>
      <c r="B1137" t="s">
        <v>21</v>
      </c>
      <c r="C1137" t="s">
        <v>24</v>
      </c>
      <c r="D1137">
        <v>163335</v>
      </c>
    </row>
    <row r="1138" spans="1:4" x14ac:dyDescent="0.35">
      <c r="A1138" t="s">
        <v>16</v>
      </c>
      <c r="B1138" t="s">
        <v>21</v>
      </c>
      <c r="C1138" t="s">
        <v>29</v>
      </c>
      <c r="D1138">
        <v>163336</v>
      </c>
    </row>
    <row r="1139" spans="1:4" x14ac:dyDescent="0.35">
      <c r="A1139" t="s">
        <v>16</v>
      </c>
      <c r="B1139" t="s">
        <v>22</v>
      </c>
      <c r="C1139" t="s">
        <v>24</v>
      </c>
      <c r="D1139">
        <v>163435</v>
      </c>
    </row>
    <row r="1140" spans="1:4" x14ac:dyDescent="0.35">
      <c r="A1140" t="s">
        <v>16</v>
      </c>
      <c r="B1140" t="s">
        <v>22</v>
      </c>
      <c r="C1140" t="s">
        <v>29</v>
      </c>
      <c r="D1140">
        <v>163436</v>
      </c>
    </row>
    <row r="1141" spans="1:4" x14ac:dyDescent="0.35">
      <c r="A1141" t="s">
        <v>16</v>
      </c>
      <c r="B1141" t="s">
        <v>24</v>
      </c>
      <c r="C1141" t="s">
        <v>29</v>
      </c>
      <c r="D1141">
        <v>163536</v>
      </c>
    </row>
    <row r="1142" spans="1:4" x14ac:dyDescent="0.35">
      <c r="A1142" t="s">
        <v>17</v>
      </c>
      <c r="B1142" t="s">
        <v>18</v>
      </c>
      <c r="C1142" t="s">
        <v>23</v>
      </c>
      <c r="D1142">
        <v>171820</v>
      </c>
    </row>
    <row r="1143" spans="1:4" x14ac:dyDescent="0.35">
      <c r="A1143" t="s">
        <v>17</v>
      </c>
      <c r="B1143" t="s">
        <v>18</v>
      </c>
      <c r="C1143" t="s">
        <v>26</v>
      </c>
      <c r="D1143">
        <v>171821</v>
      </c>
    </row>
    <row r="1144" spans="1:4" x14ac:dyDescent="0.35">
      <c r="A1144" t="s">
        <v>17</v>
      </c>
      <c r="B1144" t="s">
        <v>18</v>
      </c>
      <c r="C1144" t="s">
        <v>27</v>
      </c>
      <c r="D1144">
        <v>171822</v>
      </c>
    </row>
    <row r="1145" spans="1:4" x14ac:dyDescent="0.35">
      <c r="A1145" t="s">
        <v>17</v>
      </c>
      <c r="B1145" t="s">
        <v>18</v>
      </c>
      <c r="C1145" t="s">
        <v>50</v>
      </c>
      <c r="D1145">
        <v>171823</v>
      </c>
    </row>
    <row r="1146" spans="1:4" x14ac:dyDescent="0.35">
      <c r="A1146" t="s">
        <v>17</v>
      </c>
      <c r="B1146" t="s">
        <v>18</v>
      </c>
      <c r="C1146" t="s">
        <v>5</v>
      </c>
      <c r="D1146">
        <v>171826</v>
      </c>
    </row>
    <row r="1147" spans="1:4" x14ac:dyDescent="0.35">
      <c r="A1147" t="s">
        <v>17</v>
      </c>
      <c r="B1147" t="s">
        <v>18</v>
      </c>
      <c r="C1147" t="s">
        <v>6</v>
      </c>
      <c r="D1147">
        <v>171827</v>
      </c>
    </row>
    <row r="1148" spans="1:4" x14ac:dyDescent="0.35">
      <c r="A1148" t="s">
        <v>17</v>
      </c>
      <c r="B1148" t="s">
        <v>18</v>
      </c>
      <c r="C1148" t="s">
        <v>51</v>
      </c>
      <c r="D1148">
        <v>171828</v>
      </c>
    </row>
    <row r="1149" spans="1:4" x14ac:dyDescent="0.35">
      <c r="A1149" t="s">
        <v>17</v>
      </c>
      <c r="B1149" t="s">
        <v>18</v>
      </c>
      <c r="C1149" t="s">
        <v>2</v>
      </c>
      <c r="D1149">
        <v>171829</v>
      </c>
    </row>
    <row r="1150" spans="1:4" x14ac:dyDescent="0.35">
      <c r="A1150" t="s">
        <v>17</v>
      </c>
      <c r="B1150" t="s">
        <v>18</v>
      </c>
      <c r="C1150" t="s">
        <v>19</v>
      </c>
      <c r="D1150">
        <v>171830</v>
      </c>
    </row>
    <row r="1151" spans="1:4" x14ac:dyDescent="0.35">
      <c r="A1151" t="s">
        <v>17</v>
      </c>
      <c r="B1151" t="s">
        <v>18</v>
      </c>
      <c r="C1151" t="s">
        <v>20</v>
      </c>
      <c r="D1151">
        <v>171831</v>
      </c>
    </row>
    <row r="1152" spans="1:4" x14ac:dyDescent="0.35">
      <c r="A1152" t="s">
        <v>17</v>
      </c>
      <c r="B1152" t="s">
        <v>18</v>
      </c>
      <c r="C1152" t="s">
        <v>28</v>
      </c>
      <c r="D1152">
        <v>171832</v>
      </c>
    </row>
    <row r="1153" spans="1:4" x14ac:dyDescent="0.35">
      <c r="A1153" t="s">
        <v>17</v>
      </c>
      <c r="B1153" t="s">
        <v>18</v>
      </c>
      <c r="C1153" t="s">
        <v>21</v>
      </c>
      <c r="D1153">
        <v>171833</v>
      </c>
    </row>
    <row r="1154" spans="1:4" x14ac:dyDescent="0.35">
      <c r="A1154" t="s">
        <v>17</v>
      </c>
      <c r="B1154" t="s">
        <v>18</v>
      </c>
      <c r="C1154" t="s">
        <v>22</v>
      </c>
      <c r="D1154">
        <v>171834</v>
      </c>
    </row>
    <row r="1155" spans="1:4" x14ac:dyDescent="0.35">
      <c r="A1155" t="s">
        <v>17</v>
      </c>
      <c r="B1155" t="s">
        <v>18</v>
      </c>
      <c r="C1155" t="s">
        <v>24</v>
      </c>
      <c r="D1155">
        <v>171835</v>
      </c>
    </row>
    <row r="1156" spans="1:4" x14ac:dyDescent="0.35">
      <c r="A1156" t="s">
        <v>17</v>
      </c>
      <c r="B1156" t="s">
        <v>18</v>
      </c>
      <c r="C1156" t="s">
        <v>29</v>
      </c>
      <c r="D1156">
        <v>171836</v>
      </c>
    </row>
    <row r="1157" spans="1:4" x14ac:dyDescent="0.35">
      <c r="A1157" t="s">
        <v>17</v>
      </c>
      <c r="B1157" t="s">
        <v>23</v>
      </c>
      <c r="C1157" t="s">
        <v>26</v>
      </c>
      <c r="D1157">
        <v>172021</v>
      </c>
    </row>
    <row r="1158" spans="1:4" x14ac:dyDescent="0.35">
      <c r="A1158" t="s">
        <v>17</v>
      </c>
      <c r="B1158" t="s">
        <v>23</v>
      </c>
      <c r="C1158" t="s">
        <v>27</v>
      </c>
      <c r="D1158">
        <v>172022</v>
      </c>
    </row>
    <row r="1159" spans="1:4" x14ac:dyDescent="0.35">
      <c r="A1159" t="s">
        <v>17</v>
      </c>
      <c r="B1159" t="s">
        <v>23</v>
      </c>
      <c r="C1159" t="s">
        <v>50</v>
      </c>
      <c r="D1159">
        <v>172023</v>
      </c>
    </row>
    <row r="1160" spans="1:4" x14ac:dyDescent="0.35">
      <c r="A1160" t="s">
        <v>17</v>
      </c>
      <c r="B1160" t="s">
        <v>23</v>
      </c>
      <c r="C1160" t="s">
        <v>2</v>
      </c>
      <c r="D1160">
        <v>172029</v>
      </c>
    </row>
    <row r="1161" spans="1:4" x14ac:dyDescent="0.35">
      <c r="A1161" t="s">
        <v>17</v>
      </c>
      <c r="B1161" t="s">
        <v>23</v>
      </c>
      <c r="C1161" t="s">
        <v>19</v>
      </c>
      <c r="D1161">
        <v>172030</v>
      </c>
    </row>
    <row r="1162" spans="1:4" x14ac:dyDescent="0.35">
      <c r="A1162" t="s">
        <v>17</v>
      </c>
      <c r="B1162" t="s">
        <v>23</v>
      </c>
      <c r="C1162" t="s">
        <v>20</v>
      </c>
      <c r="D1162">
        <v>172031</v>
      </c>
    </row>
    <row r="1163" spans="1:4" x14ac:dyDescent="0.35">
      <c r="A1163" t="s">
        <v>17</v>
      </c>
      <c r="B1163" t="s">
        <v>23</v>
      </c>
      <c r="C1163" t="s">
        <v>28</v>
      </c>
      <c r="D1163">
        <v>172032</v>
      </c>
    </row>
    <row r="1164" spans="1:4" x14ac:dyDescent="0.35">
      <c r="A1164" t="s">
        <v>17</v>
      </c>
      <c r="B1164" t="s">
        <v>23</v>
      </c>
      <c r="C1164" t="s">
        <v>21</v>
      </c>
      <c r="D1164">
        <v>172033</v>
      </c>
    </row>
    <row r="1165" spans="1:4" x14ac:dyDescent="0.35">
      <c r="A1165" t="s">
        <v>17</v>
      </c>
      <c r="B1165" t="s">
        <v>23</v>
      </c>
      <c r="C1165" t="s">
        <v>22</v>
      </c>
      <c r="D1165">
        <v>172034</v>
      </c>
    </row>
    <row r="1166" spans="1:4" x14ac:dyDescent="0.35">
      <c r="A1166" t="s">
        <v>17</v>
      </c>
      <c r="B1166" t="s">
        <v>23</v>
      </c>
      <c r="C1166" t="s">
        <v>24</v>
      </c>
      <c r="D1166">
        <v>172035</v>
      </c>
    </row>
    <row r="1167" spans="1:4" x14ac:dyDescent="0.35">
      <c r="A1167" t="s">
        <v>17</v>
      </c>
      <c r="B1167" t="s">
        <v>23</v>
      </c>
      <c r="C1167" t="s">
        <v>29</v>
      </c>
      <c r="D1167">
        <v>172036</v>
      </c>
    </row>
    <row r="1168" spans="1:4" x14ac:dyDescent="0.35">
      <c r="A1168" t="s">
        <v>17</v>
      </c>
      <c r="B1168" t="s">
        <v>26</v>
      </c>
      <c r="C1168" t="s">
        <v>27</v>
      </c>
      <c r="D1168">
        <v>172122</v>
      </c>
    </row>
    <row r="1169" spans="1:4" x14ac:dyDescent="0.35">
      <c r="A1169" t="s">
        <v>17</v>
      </c>
      <c r="B1169" t="s">
        <v>26</v>
      </c>
      <c r="C1169" t="s">
        <v>50</v>
      </c>
      <c r="D1169">
        <v>172123</v>
      </c>
    </row>
    <row r="1170" spans="1:4" x14ac:dyDescent="0.35">
      <c r="A1170" t="s">
        <v>17</v>
      </c>
      <c r="B1170" t="s">
        <v>26</v>
      </c>
      <c r="C1170" t="s">
        <v>2</v>
      </c>
      <c r="D1170">
        <v>172129</v>
      </c>
    </row>
    <row r="1171" spans="1:4" x14ac:dyDescent="0.35">
      <c r="A1171" t="s">
        <v>17</v>
      </c>
      <c r="B1171" t="s">
        <v>26</v>
      </c>
      <c r="C1171" t="s">
        <v>19</v>
      </c>
      <c r="D1171">
        <v>172130</v>
      </c>
    </row>
    <row r="1172" spans="1:4" x14ac:dyDescent="0.35">
      <c r="A1172" t="s">
        <v>17</v>
      </c>
      <c r="B1172" t="s">
        <v>26</v>
      </c>
      <c r="C1172" t="s">
        <v>20</v>
      </c>
      <c r="D1172">
        <v>172131</v>
      </c>
    </row>
    <row r="1173" spans="1:4" x14ac:dyDescent="0.35">
      <c r="A1173" t="s">
        <v>17</v>
      </c>
      <c r="B1173" t="s">
        <v>26</v>
      </c>
      <c r="C1173" t="s">
        <v>28</v>
      </c>
      <c r="D1173">
        <v>172132</v>
      </c>
    </row>
    <row r="1174" spans="1:4" x14ac:dyDescent="0.35">
      <c r="A1174" t="s">
        <v>17</v>
      </c>
      <c r="B1174" t="s">
        <v>26</v>
      </c>
      <c r="C1174" t="s">
        <v>21</v>
      </c>
      <c r="D1174">
        <v>172133</v>
      </c>
    </row>
    <row r="1175" spans="1:4" x14ac:dyDescent="0.35">
      <c r="A1175" t="s">
        <v>17</v>
      </c>
      <c r="B1175" t="s">
        <v>26</v>
      </c>
      <c r="C1175" t="s">
        <v>22</v>
      </c>
      <c r="D1175">
        <v>172134</v>
      </c>
    </row>
    <row r="1176" spans="1:4" x14ac:dyDescent="0.35">
      <c r="A1176" t="s">
        <v>17</v>
      </c>
      <c r="B1176" t="s">
        <v>26</v>
      </c>
      <c r="C1176" t="s">
        <v>24</v>
      </c>
      <c r="D1176">
        <v>172135</v>
      </c>
    </row>
    <row r="1177" spans="1:4" x14ac:dyDescent="0.35">
      <c r="A1177" t="s">
        <v>17</v>
      </c>
      <c r="B1177" t="s">
        <v>26</v>
      </c>
      <c r="C1177" t="s">
        <v>29</v>
      </c>
      <c r="D1177">
        <v>172136</v>
      </c>
    </row>
    <row r="1178" spans="1:4" x14ac:dyDescent="0.35">
      <c r="A1178" t="s">
        <v>17</v>
      </c>
      <c r="B1178" t="s">
        <v>27</v>
      </c>
      <c r="C1178" t="s">
        <v>50</v>
      </c>
      <c r="D1178">
        <v>172223</v>
      </c>
    </row>
    <row r="1179" spans="1:4" x14ac:dyDescent="0.35">
      <c r="A1179" t="s">
        <v>17</v>
      </c>
      <c r="B1179" t="s">
        <v>27</v>
      </c>
      <c r="C1179" t="s">
        <v>2</v>
      </c>
      <c r="D1179">
        <v>172229</v>
      </c>
    </row>
    <row r="1180" spans="1:4" x14ac:dyDescent="0.35">
      <c r="A1180" t="s">
        <v>17</v>
      </c>
      <c r="B1180" t="s">
        <v>27</v>
      </c>
      <c r="C1180" t="s">
        <v>19</v>
      </c>
      <c r="D1180">
        <v>172230</v>
      </c>
    </row>
    <row r="1181" spans="1:4" x14ac:dyDescent="0.35">
      <c r="A1181" t="s">
        <v>17</v>
      </c>
      <c r="B1181" t="s">
        <v>27</v>
      </c>
      <c r="C1181" t="s">
        <v>20</v>
      </c>
      <c r="D1181">
        <v>172231</v>
      </c>
    </row>
    <row r="1182" spans="1:4" x14ac:dyDescent="0.35">
      <c r="A1182" t="s">
        <v>17</v>
      </c>
      <c r="B1182" t="s">
        <v>27</v>
      </c>
      <c r="C1182" t="s">
        <v>28</v>
      </c>
      <c r="D1182">
        <v>172232</v>
      </c>
    </row>
    <row r="1183" spans="1:4" x14ac:dyDescent="0.35">
      <c r="A1183" t="s">
        <v>17</v>
      </c>
      <c r="B1183" t="s">
        <v>27</v>
      </c>
      <c r="C1183" t="s">
        <v>21</v>
      </c>
      <c r="D1183">
        <v>172233</v>
      </c>
    </row>
    <row r="1184" spans="1:4" x14ac:dyDescent="0.35">
      <c r="A1184" t="s">
        <v>17</v>
      </c>
      <c r="B1184" t="s">
        <v>27</v>
      </c>
      <c r="C1184" t="s">
        <v>22</v>
      </c>
      <c r="D1184">
        <v>172234</v>
      </c>
    </row>
    <row r="1185" spans="1:4" x14ac:dyDescent="0.35">
      <c r="A1185" t="s">
        <v>17</v>
      </c>
      <c r="B1185" t="s">
        <v>27</v>
      </c>
      <c r="C1185" t="s">
        <v>24</v>
      </c>
      <c r="D1185">
        <v>172235</v>
      </c>
    </row>
    <row r="1186" spans="1:4" x14ac:dyDescent="0.35">
      <c r="A1186" t="s">
        <v>17</v>
      </c>
      <c r="B1186" t="s">
        <v>27</v>
      </c>
      <c r="C1186" t="s">
        <v>29</v>
      </c>
      <c r="D1186">
        <v>172236</v>
      </c>
    </row>
    <row r="1187" spans="1:4" x14ac:dyDescent="0.35">
      <c r="A1187" t="s">
        <v>17</v>
      </c>
      <c r="B1187" t="s">
        <v>50</v>
      </c>
      <c r="C1187" t="s">
        <v>2</v>
      </c>
      <c r="D1187">
        <v>172329</v>
      </c>
    </row>
    <row r="1188" spans="1:4" x14ac:dyDescent="0.35">
      <c r="A1188" t="s">
        <v>17</v>
      </c>
      <c r="B1188" t="s">
        <v>50</v>
      </c>
      <c r="C1188" t="s">
        <v>19</v>
      </c>
      <c r="D1188">
        <v>172330</v>
      </c>
    </row>
    <row r="1189" spans="1:4" x14ac:dyDescent="0.35">
      <c r="A1189" t="s">
        <v>17</v>
      </c>
      <c r="B1189" t="s">
        <v>50</v>
      </c>
      <c r="C1189" t="s">
        <v>20</v>
      </c>
      <c r="D1189">
        <v>172331</v>
      </c>
    </row>
    <row r="1190" spans="1:4" x14ac:dyDescent="0.35">
      <c r="A1190" t="s">
        <v>17</v>
      </c>
      <c r="B1190" t="s">
        <v>50</v>
      </c>
      <c r="C1190" t="s">
        <v>28</v>
      </c>
      <c r="D1190">
        <v>172332</v>
      </c>
    </row>
    <row r="1191" spans="1:4" x14ac:dyDescent="0.35">
      <c r="A1191" t="s">
        <v>17</v>
      </c>
      <c r="B1191" t="s">
        <v>50</v>
      </c>
      <c r="C1191" t="s">
        <v>21</v>
      </c>
      <c r="D1191">
        <v>172333</v>
      </c>
    </row>
    <row r="1192" spans="1:4" x14ac:dyDescent="0.35">
      <c r="A1192" t="s">
        <v>17</v>
      </c>
      <c r="B1192" t="s">
        <v>50</v>
      </c>
      <c r="C1192" t="s">
        <v>22</v>
      </c>
      <c r="D1192">
        <v>172334</v>
      </c>
    </row>
    <row r="1193" spans="1:4" x14ac:dyDescent="0.35">
      <c r="A1193" t="s">
        <v>17</v>
      </c>
      <c r="B1193" t="s">
        <v>50</v>
      </c>
      <c r="C1193" t="s">
        <v>24</v>
      </c>
      <c r="D1193">
        <v>172335</v>
      </c>
    </row>
    <row r="1194" spans="1:4" x14ac:dyDescent="0.35">
      <c r="A1194" t="s">
        <v>17</v>
      </c>
      <c r="B1194" t="s">
        <v>50</v>
      </c>
      <c r="C1194" t="s">
        <v>29</v>
      </c>
      <c r="D1194">
        <v>172336</v>
      </c>
    </row>
    <row r="1195" spans="1:4" x14ac:dyDescent="0.35">
      <c r="A1195" t="s">
        <v>17</v>
      </c>
      <c r="B1195" t="s">
        <v>5</v>
      </c>
      <c r="C1195" t="s">
        <v>6</v>
      </c>
      <c r="D1195">
        <v>172627</v>
      </c>
    </row>
    <row r="1196" spans="1:4" x14ac:dyDescent="0.35">
      <c r="A1196" t="s">
        <v>17</v>
      </c>
      <c r="B1196" t="s">
        <v>5</v>
      </c>
      <c r="C1196" t="s">
        <v>51</v>
      </c>
      <c r="D1196">
        <v>172628</v>
      </c>
    </row>
    <row r="1197" spans="1:4" x14ac:dyDescent="0.35">
      <c r="A1197" t="s">
        <v>17</v>
      </c>
      <c r="B1197" t="s">
        <v>5</v>
      </c>
      <c r="C1197" t="s">
        <v>2</v>
      </c>
      <c r="D1197">
        <v>172629</v>
      </c>
    </row>
    <row r="1198" spans="1:4" x14ac:dyDescent="0.35">
      <c r="A1198" t="s">
        <v>17</v>
      </c>
      <c r="B1198" t="s">
        <v>5</v>
      </c>
      <c r="C1198" t="s">
        <v>19</v>
      </c>
      <c r="D1198">
        <v>172630</v>
      </c>
    </row>
    <row r="1199" spans="1:4" x14ac:dyDescent="0.35">
      <c r="A1199" t="s">
        <v>17</v>
      </c>
      <c r="B1199" t="s">
        <v>5</v>
      </c>
      <c r="C1199" t="s">
        <v>20</v>
      </c>
      <c r="D1199">
        <v>172631</v>
      </c>
    </row>
    <row r="1200" spans="1:4" x14ac:dyDescent="0.35">
      <c r="A1200" t="s">
        <v>17</v>
      </c>
      <c r="B1200" t="s">
        <v>5</v>
      </c>
      <c r="C1200" t="s">
        <v>21</v>
      </c>
      <c r="D1200">
        <v>172633</v>
      </c>
    </row>
    <row r="1201" spans="1:4" x14ac:dyDescent="0.35">
      <c r="A1201" t="s">
        <v>17</v>
      </c>
      <c r="B1201" t="s">
        <v>5</v>
      </c>
      <c r="C1201" t="s">
        <v>22</v>
      </c>
      <c r="D1201">
        <v>172634</v>
      </c>
    </row>
    <row r="1202" spans="1:4" x14ac:dyDescent="0.35">
      <c r="A1202" t="s">
        <v>17</v>
      </c>
      <c r="B1202" t="s">
        <v>6</v>
      </c>
      <c r="C1202" t="s">
        <v>51</v>
      </c>
      <c r="D1202">
        <v>172728</v>
      </c>
    </row>
    <row r="1203" spans="1:4" x14ac:dyDescent="0.35">
      <c r="A1203" t="s">
        <v>17</v>
      </c>
      <c r="B1203" t="s">
        <v>6</v>
      </c>
      <c r="C1203" t="s">
        <v>2</v>
      </c>
      <c r="D1203">
        <v>172729</v>
      </c>
    </row>
    <row r="1204" spans="1:4" x14ac:dyDescent="0.35">
      <c r="A1204" t="s">
        <v>17</v>
      </c>
      <c r="B1204" t="s">
        <v>6</v>
      </c>
      <c r="C1204" t="s">
        <v>19</v>
      </c>
      <c r="D1204">
        <v>172730</v>
      </c>
    </row>
    <row r="1205" spans="1:4" x14ac:dyDescent="0.35">
      <c r="A1205" t="s">
        <v>17</v>
      </c>
      <c r="B1205" t="s">
        <v>6</v>
      </c>
      <c r="C1205" t="s">
        <v>20</v>
      </c>
      <c r="D1205">
        <v>172731</v>
      </c>
    </row>
    <row r="1206" spans="1:4" x14ac:dyDescent="0.35">
      <c r="A1206" t="s">
        <v>17</v>
      </c>
      <c r="B1206" t="s">
        <v>6</v>
      </c>
      <c r="C1206" t="s">
        <v>21</v>
      </c>
      <c r="D1206">
        <v>172733</v>
      </c>
    </row>
    <row r="1207" spans="1:4" x14ac:dyDescent="0.35">
      <c r="A1207" t="s">
        <v>17</v>
      </c>
      <c r="B1207" t="s">
        <v>6</v>
      </c>
      <c r="C1207" t="s">
        <v>22</v>
      </c>
      <c r="D1207">
        <v>172734</v>
      </c>
    </row>
    <row r="1208" spans="1:4" x14ac:dyDescent="0.35">
      <c r="A1208" t="s">
        <v>17</v>
      </c>
      <c r="B1208" t="s">
        <v>51</v>
      </c>
      <c r="C1208" t="s">
        <v>2</v>
      </c>
      <c r="D1208">
        <v>172829</v>
      </c>
    </row>
    <row r="1209" spans="1:4" x14ac:dyDescent="0.35">
      <c r="A1209" t="s">
        <v>17</v>
      </c>
      <c r="B1209" t="s">
        <v>51</v>
      </c>
      <c r="C1209" t="s">
        <v>19</v>
      </c>
      <c r="D1209">
        <v>172830</v>
      </c>
    </row>
    <row r="1210" spans="1:4" x14ac:dyDescent="0.35">
      <c r="A1210" t="s">
        <v>17</v>
      </c>
      <c r="B1210" t="s">
        <v>51</v>
      </c>
      <c r="C1210" t="s">
        <v>20</v>
      </c>
      <c r="D1210">
        <v>172831</v>
      </c>
    </row>
    <row r="1211" spans="1:4" x14ac:dyDescent="0.35">
      <c r="A1211" t="s">
        <v>17</v>
      </c>
      <c r="B1211" t="s">
        <v>51</v>
      </c>
      <c r="C1211" t="s">
        <v>21</v>
      </c>
      <c r="D1211">
        <v>172833</v>
      </c>
    </row>
    <row r="1212" spans="1:4" x14ac:dyDescent="0.35">
      <c r="A1212" t="s">
        <v>17</v>
      </c>
      <c r="B1212" t="s">
        <v>51</v>
      </c>
      <c r="C1212" t="s">
        <v>22</v>
      </c>
      <c r="D1212">
        <v>172834</v>
      </c>
    </row>
    <row r="1213" spans="1:4" x14ac:dyDescent="0.35">
      <c r="A1213" t="s">
        <v>17</v>
      </c>
      <c r="B1213" t="s">
        <v>2</v>
      </c>
      <c r="C1213" t="s">
        <v>19</v>
      </c>
      <c r="D1213">
        <v>172930</v>
      </c>
    </row>
    <row r="1214" spans="1:4" x14ac:dyDescent="0.35">
      <c r="A1214" t="s">
        <v>17</v>
      </c>
      <c r="B1214" t="s">
        <v>2</v>
      </c>
      <c r="C1214" t="s">
        <v>20</v>
      </c>
      <c r="D1214">
        <v>172931</v>
      </c>
    </row>
    <row r="1215" spans="1:4" x14ac:dyDescent="0.35">
      <c r="A1215" t="s">
        <v>17</v>
      </c>
      <c r="B1215" t="s">
        <v>2</v>
      </c>
      <c r="C1215" t="s">
        <v>28</v>
      </c>
      <c r="D1215">
        <v>172932</v>
      </c>
    </row>
    <row r="1216" spans="1:4" x14ac:dyDescent="0.35">
      <c r="A1216" t="s">
        <v>17</v>
      </c>
      <c r="B1216" t="s">
        <v>2</v>
      </c>
      <c r="C1216" t="s">
        <v>21</v>
      </c>
      <c r="D1216">
        <v>172933</v>
      </c>
    </row>
    <row r="1217" spans="1:4" x14ac:dyDescent="0.35">
      <c r="A1217" t="s">
        <v>17</v>
      </c>
      <c r="B1217" t="s">
        <v>2</v>
      </c>
      <c r="C1217" t="s">
        <v>22</v>
      </c>
      <c r="D1217">
        <v>172934</v>
      </c>
    </row>
    <row r="1218" spans="1:4" x14ac:dyDescent="0.35">
      <c r="A1218" t="s">
        <v>17</v>
      </c>
      <c r="B1218" t="s">
        <v>2</v>
      </c>
      <c r="C1218" t="s">
        <v>24</v>
      </c>
      <c r="D1218">
        <v>172935</v>
      </c>
    </row>
    <row r="1219" spans="1:4" x14ac:dyDescent="0.35">
      <c r="A1219" t="s">
        <v>17</v>
      </c>
      <c r="B1219" t="s">
        <v>2</v>
      </c>
      <c r="C1219" t="s">
        <v>29</v>
      </c>
      <c r="D1219">
        <v>172936</v>
      </c>
    </row>
    <row r="1220" spans="1:4" x14ac:dyDescent="0.35">
      <c r="A1220" t="s">
        <v>17</v>
      </c>
      <c r="B1220" t="s">
        <v>19</v>
      </c>
      <c r="C1220" t="s">
        <v>20</v>
      </c>
      <c r="D1220">
        <v>173031</v>
      </c>
    </row>
    <row r="1221" spans="1:4" x14ac:dyDescent="0.35">
      <c r="A1221" t="s">
        <v>17</v>
      </c>
      <c r="B1221" t="s">
        <v>19</v>
      </c>
      <c r="C1221" t="s">
        <v>28</v>
      </c>
      <c r="D1221">
        <v>173032</v>
      </c>
    </row>
    <row r="1222" spans="1:4" x14ac:dyDescent="0.35">
      <c r="A1222" t="s">
        <v>17</v>
      </c>
      <c r="B1222" t="s">
        <v>19</v>
      </c>
      <c r="C1222" t="s">
        <v>21</v>
      </c>
      <c r="D1222">
        <v>173033</v>
      </c>
    </row>
    <row r="1223" spans="1:4" x14ac:dyDescent="0.35">
      <c r="A1223" t="s">
        <v>17</v>
      </c>
      <c r="B1223" t="s">
        <v>19</v>
      </c>
      <c r="C1223" t="s">
        <v>22</v>
      </c>
      <c r="D1223">
        <v>173034</v>
      </c>
    </row>
    <row r="1224" spans="1:4" x14ac:dyDescent="0.35">
      <c r="A1224" t="s">
        <v>17</v>
      </c>
      <c r="B1224" t="s">
        <v>19</v>
      </c>
      <c r="C1224" t="s">
        <v>24</v>
      </c>
      <c r="D1224">
        <v>173035</v>
      </c>
    </row>
    <row r="1225" spans="1:4" x14ac:dyDescent="0.35">
      <c r="A1225" t="s">
        <v>17</v>
      </c>
      <c r="B1225" t="s">
        <v>19</v>
      </c>
      <c r="C1225" t="s">
        <v>29</v>
      </c>
      <c r="D1225">
        <v>173036</v>
      </c>
    </row>
    <row r="1226" spans="1:4" x14ac:dyDescent="0.35">
      <c r="A1226" t="s">
        <v>17</v>
      </c>
      <c r="B1226" t="s">
        <v>20</v>
      </c>
      <c r="C1226" t="s">
        <v>28</v>
      </c>
      <c r="D1226">
        <v>173132</v>
      </c>
    </row>
    <row r="1227" spans="1:4" x14ac:dyDescent="0.35">
      <c r="A1227" t="s">
        <v>17</v>
      </c>
      <c r="B1227" t="s">
        <v>20</v>
      </c>
      <c r="C1227" t="s">
        <v>21</v>
      </c>
      <c r="D1227">
        <v>173133</v>
      </c>
    </row>
    <row r="1228" spans="1:4" x14ac:dyDescent="0.35">
      <c r="A1228" t="s">
        <v>17</v>
      </c>
      <c r="B1228" t="s">
        <v>20</v>
      </c>
      <c r="C1228" t="s">
        <v>22</v>
      </c>
      <c r="D1228">
        <v>173134</v>
      </c>
    </row>
    <row r="1229" spans="1:4" x14ac:dyDescent="0.35">
      <c r="A1229" t="s">
        <v>17</v>
      </c>
      <c r="B1229" t="s">
        <v>20</v>
      </c>
      <c r="C1229" t="s">
        <v>24</v>
      </c>
      <c r="D1229">
        <v>173135</v>
      </c>
    </row>
    <row r="1230" spans="1:4" x14ac:dyDescent="0.35">
      <c r="A1230" t="s">
        <v>17</v>
      </c>
      <c r="B1230" t="s">
        <v>20</v>
      </c>
      <c r="C1230" t="s">
        <v>29</v>
      </c>
      <c r="D1230">
        <v>173136</v>
      </c>
    </row>
    <row r="1231" spans="1:4" x14ac:dyDescent="0.35">
      <c r="A1231" t="s">
        <v>17</v>
      </c>
      <c r="B1231" t="s">
        <v>28</v>
      </c>
      <c r="C1231" t="s">
        <v>21</v>
      </c>
      <c r="D1231">
        <v>173233</v>
      </c>
    </row>
    <row r="1232" spans="1:4" x14ac:dyDescent="0.35">
      <c r="A1232" t="s">
        <v>17</v>
      </c>
      <c r="B1232" t="s">
        <v>28</v>
      </c>
      <c r="C1232" t="s">
        <v>22</v>
      </c>
      <c r="D1232">
        <v>173234</v>
      </c>
    </row>
    <row r="1233" spans="1:4" x14ac:dyDescent="0.35">
      <c r="A1233" t="s">
        <v>17</v>
      </c>
      <c r="B1233" t="s">
        <v>28</v>
      </c>
      <c r="C1233" t="s">
        <v>24</v>
      </c>
      <c r="D1233">
        <v>173235</v>
      </c>
    </row>
    <row r="1234" spans="1:4" x14ac:dyDescent="0.35">
      <c r="A1234" t="s">
        <v>17</v>
      </c>
      <c r="B1234" t="s">
        <v>28</v>
      </c>
      <c r="C1234" t="s">
        <v>29</v>
      </c>
      <c r="D1234">
        <v>173236</v>
      </c>
    </row>
    <row r="1235" spans="1:4" x14ac:dyDescent="0.35">
      <c r="A1235" t="s">
        <v>17</v>
      </c>
      <c r="B1235" t="s">
        <v>21</v>
      </c>
      <c r="C1235" t="s">
        <v>22</v>
      </c>
      <c r="D1235">
        <v>173334</v>
      </c>
    </row>
    <row r="1236" spans="1:4" x14ac:dyDescent="0.35">
      <c r="A1236" t="s">
        <v>17</v>
      </c>
      <c r="B1236" t="s">
        <v>21</v>
      </c>
      <c r="C1236" t="s">
        <v>24</v>
      </c>
      <c r="D1236">
        <v>173335</v>
      </c>
    </row>
    <row r="1237" spans="1:4" x14ac:dyDescent="0.35">
      <c r="A1237" t="s">
        <v>17</v>
      </c>
      <c r="B1237" t="s">
        <v>21</v>
      </c>
      <c r="C1237" t="s">
        <v>29</v>
      </c>
      <c r="D1237">
        <v>173336</v>
      </c>
    </row>
    <row r="1238" spans="1:4" x14ac:dyDescent="0.35">
      <c r="A1238" t="s">
        <v>17</v>
      </c>
      <c r="B1238" t="s">
        <v>22</v>
      </c>
      <c r="C1238" t="s">
        <v>24</v>
      </c>
      <c r="D1238">
        <v>173435</v>
      </c>
    </row>
    <row r="1239" spans="1:4" x14ac:dyDescent="0.35">
      <c r="A1239" t="s">
        <v>17</v>
      </c>
      <c r="B1239" t="s">
        <v>22</v>
      </c>
      <c r="C1239" t="s">
        <v>29</v>
      </c>
      <c r="D1239">
        <v>173436</v>
      </c>
    </row>
    <row r="1240" spans="1:4" x14ac:dyDescent="0.35">
      <c r="A1240" t="s">
        <v>17</v>
      </c>
      <c r="B1240" t="s">
        <v>24</v>
      </c>
      <c r="C1240" t="s">
        <v>29</v>
      </c>
      <c r="D1240">
        <v>173536</v>
      </c>
    </row>
    <row r="1241" spans="1:4" x14ac:dyDescent="0.35">
      <c r="A1241" t="s">
        <v>18</v>
      </c>
      <c r="B1241" t="s">
        <v>23</v>
      </c>
      <c r="C1241" t="s">
        <v>26</v>
      </c>
      <c r="D1241">
        <v>182021</v>
      </c>
    </row>
    <row r="1242" spans="1:4" x14ac:dyDescent="0.35">
      <c r="A1242" t="s">
        <v>18</v>
      </c>
      <c r="B1242" t="s">
        <v>23</v>
      </c>
      <c r="C1242" t="s">
        <v>27</v>
      </c>
      <c r="D1242">
        <v>182022</v>
      </c>
    </row>
    <row r="1243" spans="1:4" x14ac:dyDescent="0.35">
      <c r="A1243" t="s">
        <v>18</v>
      </c>
      <c r="B1243" t="s">
        <v>23</v>
      </c>
      <c r="C1243" t="s">
        <v>50</v>
      </c>
      <c r="D1243">
        <v>182023</v>
      </c>
    </row>
    <row r="1244" spans="1:4" x14ac:dyDescent="0.35">
      <c r="A1244" t="s">
        <v>18</v>
      </c>
      <c r="B1244" t="s">
        <v>23</v>
      </c>
      <c r="C1244" t="s">
        <v>2</v>
      </c>
      <c r="D1244">
        <v>182029</v>
      </c>
    </row>
    <row r="1245" spans="1:4" x14ac:dyDescent="0.35">
      <c r="A1245" t="s">
        <v>18</v>
      </c>
      <c r="B1245" t="s">
        <v>23</v>
      </c>
      <c r="C1245" t="s">
        <v>19</v>
      </c>
      <c r="D1245">
        <v>182030</v>
      </c>
    </row>
    <row r="1246" spans="1:4" x14ac:dyDescent="0.35">
      <c r="A1246" t="s">
        <v>18</v>
      </c>
      <c r="B1246" t="s">
        <v>23</v>
      </c>
      <c r="C1246" t="s">
        <v>20</v>
      </c>
      <c r="D1246">
        <v>182031</v>
      </c>
    </row>
    <row r="1247" spans="1:4" x14ac:dyDescent="0.35">
      <c r="A1247" t="s">
        <v>18</v>
      </c>
      <c r="B1247" t="s">
        <v>23</v>
      </c>
      <c r="C1247" t="s">
        <v>28</v>
      </c>
      <c r="D1247">
        <v>182032</v>
      </c>
    </row>
    <row r="1248" spans="1:4" x14ac:dyDescent="0.35">
      <c r="A1248" t="s">
        <v>18</v>
      </c>
      <c r="B1248" t="s">
        <v>23</v>
      </c>
      <c r="C1248" t="s">
        <v>21</v>
      </c>
      <c r="D1248">
        <v>182033</v>
      </c>
    </row>
    <row r="1249" spans="1:4" x14ac:dyDescent="0.35">
      <c r="A1249" t="s">
        <v>18</v>
      </c>
      <c r="B1249" t="s">
        <v>23</v>
      </c>
      <c r="C1249" t="s">
        <v>22</v>
      </c>
      <c r="D1249">
        <v>182034</v>
      </c>
    </row>
    <row r="1250" spans="1:4" x14ac:dyDescent="0.35">
      <c r="A1250" t="s">
        <v>18</v>
      </c>
      <c r="B1250" t="s">
        <v>23</v>
      </c>
      <c r="C1250" t="s">
        <v>24</v>
      </c>
      <c r="D1250">
        <v>182035</v>
      </c>
    </row>
    <row r="1251" spans="1:4" x14ac:dyDescent="0.35">
      <c r="A1251" t="s">
        <v>18</v>
      </c>
      <c r="B1251" t="s">
        <v>23</v>
      </c>
      <c r="C1251" t="s">
        <v>29</v>
      </c>
      <c r="D1251">
        <v>182036</v>
      </c>
    </row>
    <row r="1252" spans="1:4" x14ac:dyDescent="0.35">
      <c r="A1252" t="s">
        <v>18</v>
      </c>
      <c r="B1252" t="s">
        <v>26</v>
      </c>
      <c r="C1252" t="s">
        <v>27</v>
      </c>
      <c r="D1252">
        <v>182122</v>
      </c>
    </row>
    <row r="1253" spans="1:4" x14ac:dyDescent="0.35">
      <c r="A1253" t="s">
        <v>18</v>
      </c>
      <c r="B1253" t="s">
        <v>26</v>
      </c>
      <c r="C1253" t="s">
        <v>50</v>
      </c>
      <c r="D1253">
        <v>182123</v>
      </c>
    </row>
    <row r="1254" spans="1:4" x14ac:dyDescent="0.35">
      <c r="A1254" t="s">
        <v>18</v>
      </c>
      <c r="B1254" t="s">
        <v>26</v>
      </c>
      <c r="C1254" t="s">
        <v>2</v>
      </c>
      <c r="D1254">
        <v>182129</v>
      </c>
    </row>
    <row r="1255" spans="1:4" x14ac:dyDescent="0.35">
      <c r="A1255" t="s">
        <v>18</v>
      </c>
      <c r="B1255" t="s">
        <v>26</v>
      </c>
      <c r="C1255" t="s">
        <v>19</v>
      </c>
      <c r="D1255">
        <v>182130</v>
      </c>
    </row>
    <row r="1256" spans="1:4" x14ac:dyDescent="0.35">
      <c r="A1256" t="s">
        <v>18</v>
      </c>
      <c r="B1256" t="s">
        <v>26</v>
      </c>
      <c r="C1256" t="s">
        <v>20</v>
      </c>
      <c r="D1256">
        <v>182131</v>
      </c>
    </row>
    <row r="1257" spans="1:4" x14ac:dyDescent="0.35">
      <c r="A1257" t="s">
        <v>18</v>
      </c>
      <c r="B1257" t="s">
        <v>26</v>
      </c>
      <c r="C1257" t="s">
        <v>28</v>
      </c>
      <c r="D1257">
        <v>182132</v>
      </c>
    </row>
    <row r="1258" spans="1:4" x14ac:dyDescent="0.35">
      <c r="A1258" t="s">
        <v>18</v>
      </c>
      <c r="B1258" t="s">
        <v>26</v>
      </c>
      <c r="C1258" t="s">
        <v>21</v>
      </c>
      <c r="D1258">
        <v>182133</v>
      </c>
    </row>
    <row r="1259" spans="1:4" x14ac:dyDescent="0.35">
      <c r="A1259" t="s">
        <v>18</v>
      </c>
      <c r="B1259" t="s">
        <v>26</v>
      </c>
      <c r="C1259" t="s">
        <v>22</v>
      </c>
      <c r="D1259">
        <v>182134</v>
      </c>
    </row>
    <row r="1260" spans="1:4" x14ac:dyDescent="0.35">
      <c r="A1260" t="s">
        <v>18</v>
      </c>
      <c r="B1260" t="s">
        <v>26</v>
      </c>
      <c r="C1260" t="s">
        <v>24</v>
      </c>
      <c r="D1260">
        <v>182135</v>
      </c>
    </row>
    <row r="1261" spans="1:4" x14ac:dyDescent="0.35">
      <c r="A1261" t="s">
        <v>18</v>
      </c>
      <c r="B1261" t="s">
        <v>26</v>
      </c>
      <c r="C1261" t="s">
        <v>29</v>
      </c>
      <c r="D1261">
        <v>182136</v>
      </c>
    </row>
    <row r="1262" spans="1:4" x14ac:dyDescent="0.35">
      <c r="A1262" t="s">
        <v>18</v>
      </c>
      <c r="B1262" t="s">
        <v>27</v>
      </c>
      <c r="C1262" t="s">
        <v>50</v>
      </c>
      <c r="D1262">
        <v>182223</v>
      </c>
    </row>
    <row r="1263" spans="1:4" x14ac:dyDescent="0.35">
      <c r="A1263" t="s">
        <v>18</v>
      </c>
      <c r="B1263" t="s">
        <v>27</v>
      </c>
      <c r="C1263" t="s">
        <v>2</v>
      </c>
      <c r="D1263">
        <v>182229</v>
      </c>
    </row>
    <row r="1264" spans="1:4" x14ac:dyDescent="0.35">
      <c r="A1264" t="s">
        <v>18</v>
      </c>
      <c r="B1264" t="s">
        <v>27</v>
      </c>
      <c r="C1264" t="s">
        <v>19</v>
      </c>
      <c r="D1264">
        <v>182230</v>
      </c>
    </row>
    <row r="1265" spans="1:4" x14ac:dyDescent="0.35">
      <c r="A1265" t="s">
        <v>18</v>
      </c>
      <c r="B1265" t="s">
        <v>27</v>
      </c>
      <c r="C1265" t="s">
        <v>20</v>
      </c>
      <c r="D1265">
        <v>182231</v>
      </c>
    </row>
    <row r="1266" spans="1:4" x14ac:dyDescent="0.35">
      <c r="A1266" t="s">
        <v>18</v>
      </c>
      <c r="B1266" t="s">
        <v>27</v>
      </c>
      <c r="C1266" t="s">
        <v>28</v>
      </c>
      <c r="D1266">
        <v>182232</v>
      </c>
    </row>
    <row r="1267" spans="1:4" x14ac:dyDescent="0.35">
      <c r="A1267" t="s">
        <v>18</v>
      </c>
      <c r="B1267" t="s">
        <v>27</v>
      </c>
      <c r="C1267" t="s">
        <v>21</v>
      </c>
      <c r="D1267">
        <v>182233</v>
      </c>
    </row>
    <row r="1268" spans="1:4" x14ac:dyDescent="0.35">
      <c r="A1268" t="s">
        <v>18</v>
      </c>
      <c r="B1268" t="s">
        <v>27</v>
      </c>
      <c r="C1268" t="s">
        <v>22</v>
      </c>
      <c r="D1268">
        <v>182234</v>
      </c>
    </row>
    <row r="1269" spans="1:4" x14ac:dyDescent="0.35">
      <c r="A1269" t="s">
        <v>18</v>
      </c>
      <c r="B1269" t="s">
        <v>27</v>
      </c>
      <c r="C1269" t="s">
        <v>24</v>
      </c>
      <c r="D1269">
        <v>182235</v>
      </c>
    </row>
    <row r="1270" spans="1:4" x14ac:dyDescent="0.35">
      <c r="A1270" t="s">
        <v>18</v>
      </c>
      <c r="B1270" t="s">
        <v>27</v>
      </c>
      <c r="C1270" t="s">
        <v>29</v>
      </c>
      <c r="D1270">
        <v>182236</v>
      </c>
    </row>
    <row r="1271" spans="1:4" x14ac:dyDescent="0.35">
      <c r="A1271" t="s">
        <v>18</v>
      </c>
      <c r="B1271" t="s">
        <v>50</v>
      </c>
      <c r="C1271" t="s">
        <v>2</v>
      </c>
      <c r="D1271">
        <v>182329</v>
      </c>
    </row>
    <row r="1272" spans="1:4" x14ac:dyDescent="0.35">
      <c r="A1272" t="s">
        <v>18</v>
      </c>
      <c r="B1272" t="s">
        <v>50</v>
      </c>
      <c r="C1272" t="s">
        <v>19</v>
      </c>
      <c r="D1272">
        <v>182330</v>
      </c>
    </row>
    <row r="1273" spans="1:4" x14ac:dyDescent="0.35">
      <c r="A1273" t="s">
        <v>18</v>
      </c>
      <c r="B1273" t="s">
        <v>50</v>
      </c>
      <c r="C1273" t="s">
        <v>20</v>
      </c>
      <c r="D1273">
        <v>182331</v>
      </c>
    </row>
    <row r="1274" spans="1:4" x14ac:dyDescent="0.35">
      <c r="A1274" t="s">
        <v>18</v>
      </c>
      <c r="B1274" t="s">
        <v>50</v>
      </c>
      <c r="C1274" t="s">
        <v>28</v>
      </c>
      <c r="D1274">
        <v>182332</v>
      </c>
    </row>
    <row r="1275" spans="1:4" x14ac:dyDescent="0.35">
      <c r="A1275" t="s">
        <v>18</v>
      </c>
      <c r="B1275" t="s">
        <v>50</v>
      </c>
      <c r="C1275" t="s">
        <v>21</v>
      </c>
      <c r="D1275">
        <v>182333</v>
      </c>
    </row>
    <row r="1276" spans="1:4" x14ac:dyDescent="0.35">
      <c r="A1276" t="s">
        <v>18</v>
      </c>
      <c r="B1276" t="s">
        <v>50</v>
      </c>
      <c r="C1276" t="s">
        <v>22</v>
      </c>
      <c r="D1276">
        <v>182334</v>
      </c>
    </row>
    <row r="1277" spans="1:4" x14ac:dyDescent="0.35">
      <c r="A1277" t="s">
        <v>18</v>
      </c>
      <c r="B1277" t="s">
        <v>50</v>
      </c>
      <c r="C1277" t="s">
        <v>24</v>
      </c>
      <c r="D1277">
        <v>182335</v>
      </c>
    </row>
    <row r="1278" spans="1:4" x14ac:dyDescent="0.35">
      <c r="A1278" t="s">
        <v>18</v>
      </c>
      <c r="B1278" t="s">
        <v>50</v>
      </c>
      <c r="C1278" t="s">
        <v>29</v>
      </c>
      <c r="D1278">
        <v>182336</v>
      </c>
    </row>
    <row r="1279" spans="1:4" x14ac:dyDescent="0.35">
      <c r="A1279" t="s">
        <v>18</v>
      </c>
      <c r="B1279" t="s">
        <v>5</v>
      </c>
      <c r="C1279" t="s">
        <v>6</v>
      </c>
      <c r="D1279">
        <v>182627</v>
      </c>
    </row>
    <row r="1280" spans="1:4" x14ac:dyDescent="0.35">
      <c r="A1280" t="s">
        <v>18</v>
      </c>
      <c r="B1280" t="s">
        <v>5</v>
      </c>
      <c r="C1280" t="s">
        <v>51</v>
      </c>
      <c r="D1280">
        <v>182628</v>
      </c>
    </row>
    <row r="1281" spans="1:4" x14ac:dyDescent="0.35">
      <c r="A1281" t="s">
        <v>18</v>
      </c>
      <c r="B1281" t="s">
        <v>5</v>
      </c>
      <c r="C1281" t="s">
        <v>2</v>
      </c>
      <c r="D1281">
        <v>182629</v>
      </c>
    </row>
    <row r="1282" spans="1:4" x14ac:dyDescent="0.35">
      <c r="A1282" t="s">
        <v>18</v>
      </c>
      <c r="B1282" t="s">
        <v>5</v>
      </c>
      <c r="C1282" t="s">
        <v>19</v>
      </c>
      <c r="D1282">
        <v>182630</v>
      </c>
    </row>
    <row r="1283" spans="1:4" x14ac:dyDescent="0.35">
      <c r="A1283" t="s">
        <v>18</v>
      </c>
      <c r="B1283" t="s">
        <v>5</v>
      </c>
      <c r="C1283" t="s">
        <v>20</v>
      </c>
      <c r="D1283">
        <v>182631</v>
      </c>
    </row>
    <row r="1284" spans="1:4" x14ac:dyDescent="0.35">
      <c r="A1284" t="s">
        <v>18</v>
      </c>
      <c r="B1284" t="s">
        <v>5</v>
      </c>
      <c r="C1284" t="s">
        <v>21</v>
      </c>
      <c r="D1284">
        <v>182633</v>
      </c>
    </row>
    <row r="1285" spans="1:4" x14ac:dyDescent="0.35">
      <c r="A1285" t="s">
        <v>18</v>
      </c>
      <c r="B1285" t="s">
        <v>5</v>
      </c>
      <c r="C1285" t="s">
        <v>22</v>
      </c>
      <c r="D1285">
        <v>182634</v>
      </c>
    </row>
    <row r="1286" spans="1:4" x14ac:dyDescent="0.35">
      <c r="A1286" t="s">
        <v>18</v>
      </c>
      <c r="B1286" t="s">
        <v>6</v>
      </c>
      <c r="C1286" t="s">
        <v>51</v>
      </c>
      <c r="D1286">
        <v>182728</v>
      </c>
    </row>
    <row r="1287" spans="1:4" x14ac:dyDescent="0.35">
      <c r="A1287" t="s">
        <v>18</v>
      </c>
      <c r="B1287" t="s">
        <v>6</v>
      </c>
      <c r="C1287" t="s">
        <v>2</v>
      </c>
      <c r="D1287">
        <v>182729</v>
      </c>
    </row>
    <row r="1288" spans="1:4" x14ac:dyDescent="0.35">
      <c r="A1288" t="s">
        <v>18</v>
      </c>
      <c r="B1288" t="s">
        <v>6</v>
      </c>
      <c r="C1288" t="s">
        <v>19</v>
      </c>
      <c r="D1288">
        <v>182730</v>
      </c>
    </row>
    <row r="1289" spans="1:4" x14ac:dyDescent="0.35">
      <c r="A1289" t="s">
        <v>18</v>
      </c>
      <c r="B1289" t="s">
        <v>6</v>
      </c>
      <c r="C1289" t="s">
        <v>20</v>
      </c>
      <c r="D1289">
        <v>182731</v>
      </c>
    </row>
    <row r="1290" spans="1:4" x14ac:dyDescent="0.35">
      <c r="A1290" t="s">
        <v>18</v>
      </c>
      <c r="B1290" t="s">
        <v>6</v>
      </c>
      <c r="C1290" t="s">
        <v>21</v>
      </c>
      <c r="D1290">
        <v>182733</v>
      </c>
    </row>
    <row r="1291" spans="1:4" x14ac:dyDescent="0.35">
      <c r="A1291" t="s">
        <v>18</v>
      </c>
      <c r="B1291" t="s">
        <v>6</v>
      </c>
      <c r="C1291" t="s">
        <v>22</v>
      </c>
      <c r="D1291">
        <v>182734</v>
      </c>
    </row>
    <row r="1292" spans="1:4" x14ac:dyDescent="0.35">
      <c r="A1292" t="s">
        <v>18</v>
      </c>
      <c r="B1292" t="s">
        <v>51</v>
      </c>
      <c r="C1292" t="s">
        <v>2</v>
      </c>
      <c r="D1292">
        <v>182829</v>
      </c>
    </row>
    <row r="1293" spans="1:4" x14ac:dyDescent="0.35">
      <c r="A1293" t="s">
        <v>18</v>
      </c>
      <c r="B1293" t="s">
        <v>51</v>
      </c>
      <c r="C1293" t="s">
        <v>19</v>
      </c>
      <c r="D1293">
        <v>182830</v>
      </c>
    </row>
    <row r="1294" spans="1:4" x14ac:dyDescent="0.35">
      <c r="A1294" t="s">
        <v>18</v>
      </c>
      <c r="B1294" t="s">
        <v>51</v>
      </c>
      <c r="C1294" t="s">
        <v>20</v>
      </c>
      <c r="D1294">
        <v>182831</v>
      </c>
    </row>
    <row r="1295" spans="1:4" x14ac:dyDescent="0.35">
      <c r="A1295" t="s">
        <v>18</v>
      </c>
      <c r="B1295" t="s">
        <v>51</v>
      </c>
      <c r="C1295" t="s">
        <v>21</v>
      </c>
      <c r="D1295">
        <v>182833</v>
      </c>
    </row>
    <row r="1296" spans="1:4" x14ac:dyDescent="0.35">
      <c r="A1296" t="s">
        <v>18</v>
      </c>
      <c r="B1296" t="s">
        <v>51</v>
      </c>
      <c r="C1296" t="s">
        <v>22</v>
      </c>
      <c r="D1296">
        <v>182834</v>
      </c>
    </row>
    <row r="1297" spans="1:4" x14ac:dyDescent="0.35">
      <c r="A1297" t="s">
        <v>18</v>
      </c>
      <c r="B1297" t="s">
        <v>2</v>
      </c>
      <c r="C1297" t="s">
        <v>19</v>
      </c>
      <c r="D1297">
        <v>182930</v>
      </c>
    </row>
    <row r="1298" spans="1:4" x14ac:dyDescent="0.35">
      <c r="A1298" t="s">
        <v>18</v>
      </c>
      <c r="B1298" t="s">
        <v>2</v>
      </c>
      <c r="C1298" t="s">
        <v>20</v>
      </c>
      <c r="D1298">
        <v>182931</v>
      </c>
    </row>
    <row r="1299" spans="1:4" x14ac:dyDescent="0.35">
      <c r="A1299" t="s">
        <v>18</v>
      </c>
      <c r="B1299" t="s">
        <v>2</v>
      </c>
      <c r="C1299" t="s">
        <v>28</v>
      </c>
      <c r="D1299">
        <v>182932</v>
      </c>
    </row>
    <row r="1300" spans="1:4" x14ac:dyDescent="0.35">
      <c r="A1300" t="s">
        <v>18</v>
      </c>
      <c r="B1300" t="s">
        <v>2</v>
      </c>
      <c r="C1300" t="s">
        <v>21</v>
      </c>
      <c r="D1300">
        <v>182933</v>
      </c>
    </row>
    <row r="1301" spans="1:4" x14ac:dyDescent="0.35">
      <c r="A1301" t="s">
        <v>18</v>
      </c>
      <c r="B1301" t="s">
        <v>2</v>
      </c>
      <c r="C1301" t="s">
        <v>22</v>
      </c>
      <c r="D1301">
        <v>182934</v>
      </c>
    </row>
    <row r="1302" spans="1:4" x14ac:dyDescent="0.35">
      <c r="A1302" t="s">
        <v>18</v>
      </c>
      <c r="B1302" t="s">
        <v>2</v>
      </c>
      <c r="C1302" t="s">
        <v>24</v>
      </c>
      <c r="D1302">
        <v>182935</v>
      </c>
    </row>
    <row r="1303" spans="1:4" x14ac:dyDescent="0.35">
      <c r="A1303" t="s">
        <v>18</v>
      </c>
      <c r="B1303" t="s">
        <v>2</v>
      </c>
      <c r="C1303" t="s">
        <v>29</v>
      </c>
      <c r="D1303">
        <v>182936</v>
      </c>
    </row>
    <row r="1304" spans="1:4" x14ac:dyDescent="0.35">
      <c r="A1304" t="s">
        <v>18</v>
      </c>
      <c r="B1304" t="s">
        <v>19</v>
      </c>
      <c r="C1304" t="s">
        <v>20</v>
      </c>
      <c r="D1304">
        <v>183031</v>
      </c>
    </row>
    <row r="1305" spans="1:4" x14ac:dyDescent="0.35">
      <c r="A1305" t="s">
        <v>18</v>
      </c>
      <c r="B1305" t="s">
        <v>19</v>
      </c>
      <c r="C1305" t="s">
        <v>28</v>
      </c>
      <c r="D1305">
        <v>183032</v>
      </c>
    </row>
    <row r="1306" spans="1:4" x14ac:dyDescent="0.35">
      <c r="A1306" t="s">
        <v>18</v>
      </c>
      <c r="B1306" t="s">
        <v>19</v>
      </c>
      <c r="C1306" t="s">
        <v>21</v>
      </c>
      <c r="D1306">
        <v>183033</v>
      </c>
    </row>
    <row r="1307" spans="1:4" x14ac:dyDescent="0.35">
      <c r="A1307" t="s">
        <v>18</v>
      </c>
      <c r="B1307" t="s">
        <v>19</v>
      </c>
      <c r="C1307" t="s">
        <v>22</v>
      </c>
      <c r="D1307">
        <v>183034</v>
      </c>
    </row>
    <row r="1308" spans="1:4" x14ac:dyDescent="0.35">
      <c r="A1308" t="s">
        <v>18</v>
      </c>
      <c r="B1308" t="s">
        <v>19</v>
      </c>
      <c r="C1308" t="s">
        <v>24</v>
      </c>
      <c r="D1308">
        <v>183035</v>
      </c>
    </row>
    <row r="1309" spans="1:4" x14ac:dyDescent="0.35">
      <c r="A1309" t="s">
        <v>18</v>
      </c>
      <c r="B1309" t="s">
        <v>19</v>
      </c>
      <c r="C1309" t="s">
        <v>29</v>
      </c>
      <c r="D1309">
        <v>183036</v>
      </c>
    </row>
    <row r="1310" spans="1:4" x14ac:dyDescent="0.35">
      <c r="A1310" t="s">
        <v>18</v>
      </c>
      <c r="B1310" t="s">
        <v>20</v>
      </c>
      <c r="C1310" t="s">
        <v>28</v>
      </c>
      <c r="D1310">
        <v>183132</v>
      </c>
    </row>
    <row r="1311" spans="1:4" x14ac:dyDescent="0.35">
      <c r="A1311" t="s">
        <v>18</v>
      </c>
      <c r="B1311" t="s">
        <v>20</v>
      </c>
      <c r="C1311" t="s">
        <v>21</v>
      </c>
      <c r="D1311">
        <v>183133</v>
      </c>
    </row>
    <row r="1312" spans="1:4" x14ac:dyDescent="0.35">
      <c r="A1312" t="s">
        <v>18</v>
      </c>
      <c r="B1312" t="s">
        <v>20</v>
      </c>
      <c r="C1312" t="s">
        <v>22</v>
      </c>
      <c r="D1312">
        <v>183134</v>
      </c>
    </row>
    <row r="1313" spans="1:4" x14ac:dyDescent="0.35">
      <c r="A1313" t="s">
        <v>18</v>
      </c>
      <c r="B1313" t="s">
        <v>20</v>
      </c>
      <c r="C1313" t="s">
        <v>24</v>
      </c>
      <c r="D1313">
        <v>183135</v>
      </c>
    </row>
    <row r="1314" spans="1:4" x14ac:dyDescent="0.35">
      <c r="A1314" t="s">
        <v>18</v>
      </c>
      <c r="B1314" t="s">
        <v>20</v>
      </c>
      <c r="C1314" t="s">
        <v>29</v>
      </c>
      <c r="D1314">
        <v>183136</v>
      </c>
    </row>
    <row r="1315" spans="1:4" x14ac:dyDescent="0.35">
      <c r="A1315" t="s">
        <v>18</v>
      </c>
      <c r="B1315" t="s">
        <v>28</v>
      </c>
      <c r="C1315" t="s">
        <v>21</v>
      </c>
      <c r="D1315">
        <v>183233</v>
      </c>
    </row>
    <row r="1316" spans="1:4" x14ac:dyDescent="0.35">
      <c r="A1316" t="s">
        <v>18</v>
      </c>
      <c r="B1316" t="s">
        <v>28</v>
      </c>
      <c r="C1316" t="s">
        <v>22</v>
      </c>
      <c r="D1316">
        <v>183234</v>
      </c>
    </row>
    <row r="1317" spans="1:4" x14ac:dyDescent="0.35">
      <c r="A1317" t="s">
        <v>18</v>
      </c>
      <c r="B1317" t="s">
        <v>28</v>
      </c>
      <c r="C1317" t="s">
        <v>24</v>
      </c>
      <c r="D1317">
        <v>183235</v>
      </c>
    </row>
    <row r="1318" spans="1:4" x14ac:dyDescent="0.35">
      <c r="A1318" t="s">
        <v>18</v>
      </c>
      <c r="B1318" t="s">
        <v>28</v>
      </c>
      <c r="C1318" t="s">
        <v>29</v>
      </c>
      <c r="D1318">
        <v>183236</v>
      </c>
    </row>
    <row r="1319" spans="1:4" x14ac:dyDescent="0.35">
      <c r="A1319" t="s">
        <v>18</v>
      </c>
      <c r="B1319" t="s">
        <v>21</v>
      </c>
      <c r="C1319" t="s">
        <v>22</v>
      </c>
      <c r="D1319">
        <v>183334</v>
      </c>
    </row>
    <row r="1320" spans="1:4" x14ac:dyDescent="0.35">
      <c r="A1320" t="s">
        <v>18</v>
      </c>
      <c r="B1320" t="s">
        <v>21</v>
      </c>
      <c r="C1320" t="s">
        <v>24</v>
      </c>
      <c r="D1320">
        <v>183335</v>
      </c>
    </row>
    <row r="1321" spans="1:4" x14ac:dyDescent="0.35">
      <c r="A1321" t="s">
        <v>18</v>
      </c>
      <c r="B1321" t="s">
        <v>21</v>
      </c>
      <c r="C1321" t="s">
        <v>29</v>
      </c>
      <c r="D1321">
        <v>183336</v>
      </c>
    </row>
    <row r="1322" spans="1:4" x14ac:dyDescent="0.35">
      <c r="A1322" t="s">
        <v>18</v>
      </c>
      <c r="B1322" t="s">
        <v>22</v>
      </c>
      <c r="C1322" t="s">
        <v>24</v>
      </c>
      <c r="D1322">
        <v>183435</v>
      </c>
    </row>
    <row r="1323" spans="1:4" x14ac:dyDescent="0.35">
      <c r="A1323" t="s">
        <v>18</v>
      </c>
      <c r="B1323" t="s">
        <v>22</v>
      </c>
      <c r="C1323" t="s">
        <v>29</v>
      </c>
      <c r="D1323">
        <v>183436</v>
      </c>
    </row>
    <row r="1324" spans="1:4" x14ac:dyDescent="0.35">
      <c r="A1324" t="s">
        <v>18</v>
      </c>
      <c r="B1324" t="s">
        <v>24</v>
      </c>
      <c r="C1324" t="s">
        <v>29</v>
      </c>
      <c r="D1324">
        <v>183536</v>
      </c>
    </row>
    <row r="1325" spans="1:4" x14ac:dyDescent="0.35">
      <c r="A1325" t="s">
        <v>23</v>
      </c>
      <c r="B1325" t="s">
        <v>26</v>
      </c>
      <c r="C1325" t="s">
        <v>27</v>
      </c>
      <c r="D1325">
        <v>202122</v>
      </c>
    </row>
    <row r="1326" spans="1:4" x14ac:dyDescent="0.35">
      <c r="A1326" t="s">
        <v>23</v>
      </c>
      <c r="B1326" t="s">
        <v>26</v>
      </c>
      <c r="C1326" t="s">
        <v>50</v>
      </c>
      <c r="D1326">
        <v>202123</v>
      </c>
    </row>
    <row r="1327" spans="1:4" x14ac:dyDescent="0.35">
      <c r="A1327" t="s">
        <v>23</v>
      </c>
      <c r="B1327" t="s">
        <v>26</v>
      </c>
      <c r="C1327" t="s">
        <v>2</v>
      </c>
      <c r="D1327">
        <v>202129</v>
      </c>
    </row>
    <row r="1328" spans="1:4" x14ac:dyDescent="0.35">
      <c r="A1328" t="s">
        <v>23</v>
      </c>
      <c r="B1328" t="s">
        <v>26</v>
      </c>
      <c r="C1328" t="s">
        <v>19</v>
      </c>
      <c r="D1328">
        <v>202130</v>
      </c>
    </row>
    <row r="1329" spans="1:4" x14ac:dyDescent="0.35">
      <c r="A1329" t="s">
        <v>23</v>
      </c>
      <c r="B1329" t="s">
        <v>26</v>
      </c>
      <c r="C1329" t="s">
        <v>20</v>
      </c>
      <c r="D1329">
        <v>202131</v>
      </c>
    </row>
    <row r="1330" spans="1:4" x14ac:dyDescent="0.35">
      <c r="A1330" t="s">
        <v>23</v>
      </c>
      <c r="B1330" t="s">
        <v>26</v>
      </c>
      <c r="C1330" t="s">
        <v>28</v>
      </c>
      <c r="D1330">
        <v>202132</v>
      </c>
    </row>
    <row r="1331" spans="1:4" x14ac:dyDescent="0.35">
      <c r="A1331" t="s">
        <v>23</v>
      </c>
      <c r="B1331" t="s">
        <v>26</v>
      </c>
      <c r="C1331" t="s">
        <v>21</v>
      </c>
      <c r="D1331">
        <v>202133</v>
      </c>
    </row>
    <row r="1332" spans="1:4" x14ac:dyDescent="0.35">
      <c r="A1332" t="s">
        <v>23</v>
      </c>
      <c r="B1332" t="s">
        <v>26</v>
      </c>
      <c r="C1332" t="s">
        <v>22</v>
      </c>
      <c r="D1332">
        <v>202134</v>
      </c>
    </row>
    <row r="1333" spans="1:4" x14ac:dyDescent="0.35">
      <c r="A1333" t="s">
        <v>23</v>
      </c>
      <c r="B1333" t="s">
        <v>26</v>
      </c>
      <c r="C1333" t="s">
        <v>24</v>
      </c>
      <c r="D1333">
        <v>202135</v>
      </c>
    </row>
    <row r="1334" spans="1:4" x14ac:dyDescent="0.35">
      <c r="A1334" t="s">
        <v>23</v>
      </c>
      <c r="B1334" t="s">
        <v>26</v>
      </c>
      <c r="C1334" t="s">
        <v>29</v>
      </c>
      <c r="D1334">
        <v>202136</v>
      </c>
    </row>
    <row r="1335" spans="1:4" x14ac:dyDescent="0.35">
      <c r="A1335" t="s">
        <v>23</v>
      </c>
      <c r="B1335" t="s">
        <v>26</v>
      </c>
      <c r="C1335" t="s">
        <v>30</v>
      </c>
      <c r="D1335">
        <v>202137</v>
      </c>
    </row>
    <row r="1336" spans="1:4" x14ac:dyDescent="0.35">
      <c r="A1336" t="s">
        <v>23</v>
      </c>
      <c r="B1336" t="s">
        <v>27</v>
      </c>
      <c r="C1336" t="s">
        <v>50</v>
      </c>
      <c r="D1336">
        <v>202223</v>
      </c>
    </row>
    <row r="1337" spans="1:4" x14ac:dyDescent="0.35">
      <c r="A1337" t="s">
        <v>23</v>
      </c>
      <c r="B1337" t="s">
        <v>27</v>
      </c>
      <c r="C1337" t="s">
        <v>2</v>
      </c>
      <c r="D1337">
        <v>202229</v>
      </c>
    </row>
    <row r="1338" spans="1:4" x14ac:dyDescent="0.35">
      <c r="A1338" t="s">
        <v>23</v>
      </c>
      <c r="B1338" t="s">
        <v>27</v>
      </c>
      <c r="C1338" t="s">
        <v>19</v>
      </c>
      <c r="D1338">
        <v>202230</v>
      </c>
    </row>
    <row r="1339" spans="1:4" x14ac:dyDescent="0.35">
      <c r="A1339" t="s">
        <v>23</v>
      </c>
      <c r="B1339" t="s">
        <v>27</v>
      </c>
      <c r="C1339" t="s">
        <v>20</v>
      </c>
      <c r="D1339">
        <v>202231</v>
      </c>
    </row>
    <row r="1340" spans="1:4" x14ac:dyDescent="0.35">
      <c r="A1340" t="s">
        <v>23</v>
      </c>
      <c r="B1340" t="s">
        <v>27</v>
      </c>
      <c r="C1340" t="s">
        <v>28</v>
      </c>
      <c r="D1340">
        <v>202232</v>
      </c>
    </row>
    <row r="1341" spans="1:4" x14ac:dyDescent="0.35">
      <c r="A1341" t="s">
        <v>23</v>
      </c>
      <c r="B1341" t="s">
        <v>27</v>
      </c>
      <c r="C1341" t="s">
        <v>21</v>
      </c>
      <c r="D1341">
        <v>202233</v>
      </c>
    </row>
    <row r="1342" spans="1:4" x14ac:dyDescent="0.35">
      <c r="A1342" t="s">
        <v>23</v>
      </c>
      <c r="B1342" t="s">
        <v>27</v>
      </c>
      <c r="C1342" t="s">
        <v>22</v>
      </c>
      <c r="D1342">
        <v>202234</v>
      </c>
    </row>
    <row r="1343" spans="1:4" x14ac:dyDescent="0.35">
      <c r="A1343" t="s">
        <v>23</v>
      </c>
      <c r="B1343" t="s">
        <v>27</v>
      </c>
      <c r="C1343" t="s">
        <v>24</v>
      </c>
      <c r="D1343">
        <v>202235</v>
      </c>
    </row>
    <row r="1344" spans="1:4" x14ac:dyDescent="0.35">
      <c r="A1344" t="s">
        <v>23</v>
      </c>
      <c r="B1344" t="s">
        <v>27</v>
      </c>
      <c r="C1344" t="s">
        <v>29</v>
      </c>
      <c r="D1344">
        <v>202236</v>
      </c>
    </row>
    <row r="1345" spans="1:4" x14ac:dyDescent="0.35">
      <c r="A1345" t="s">
        <v>23</v>
      </c>
      <c r="B1345" t="s">
        <v>27</v>
      </c>
      <c r="C1345" t="s">
        <v>30</v>
      </c>
      <c r="D1345">
        <v>202237</v>
      </c>
    </row>
    <row r="1346" spans="1:4" x14ac:dyDescent="0.35">
      <c r="A1346" t="s">
        <v>23</v>
      </c>
      <c r="B1346" t="s">
        <v>50</v>
      </c>
      <c r="C1346" t="s">
        <v>2</v>
      </c>
      <c r="D1346">
        <v>202329</v>
      </c>
    </row>
    <row r="1347" spans="1:4" x14ac:dyDescent="0.35">
      <c r="A1347" t="s">
        <v>23</v>
      </c>
      <c r="B1347" t="s">
        <v>50</v>
      </c>
      <c r="C1347" t="s">
        <v>19</v>
      </c>
      <c r="D1347">
        <v>202330</v>
      </c>
    </row>
    <row r="1348" spans="1:4" x14ac:dyDescent="0.35">
      <c r="A1348" t="s">
        <v>23</v>
      </c>
      <c r="B1348" t="s">
        <v>50</v>
      </c>
      <c r="C1348" t="s">
        <v>20</v>
      </c>
      <c r="D1348">
        <v>202331</v>
      </c>
    </row>
    <row r="1349" spans="1:4" x14ac:dyDescent="0.35">
      <c r="A1349" t="s">
        <v>23</v>
      </c>
      <c r="B1349" t="s">
        <v>50</v>
      </c>
      <c r="C1349" t="s">
        <v>28</v>
      </c>
      <c r="D1349">
        <v>202332</v>
      </c>
    </row>
    <row r="1350" spans="1:4" x14ac:dyDescent="0.35">
      <c r="A1350" t="s">
        <v>23</v>
      </c>
      <c r="B1350" t="s">
        <v>50</v>
      </c>
      <c r="C1350" t="s">
        <v>21</v>
      </c>
      <c r="D1350">
        <v>202333</v>
      </c>
    </row>
    <row r="1351" spans="1:4" x14ac:dyDescent="0.35">
      <c r="A1351" t="s">
        <v>23</v>
      </c>
      <c r="B1351" t="s">
        <v>50</v>
      </c>
      <c r="C1351" t="s">
        <v>22</v>
      </c>
      <c r="D1351">
        <v>202334</v>
      </c>
    </row>
    <row r="1352" spans="1:4" x14ac:dyDescent="0.35">
      <c r="A1352" t="s">
        <v>23</v>
      </c>
      <c r="B1352" t="s">
        <v>50</v>
      </c>
      <c r="C1352" t="s">
        <v>24</v>
      </c>
      <c r="D1352">
        <v>202335</v>
      </c>
    </row>
    <row r="1353" spans="1:4" x14ac:dyDescent="0.35">
      <c r="A1353" t="s">
        <v>23</v>
      </c>
      <c r="B1353" t="s">
        <v>50</v>
      </c>
      <c r="C1353" t="s">
        <v>29</v>
      </c>
      <c r="D1353">
        <v>202336</v>
      </c>
    </row>
    <row r="1354" spans="1:4" x14ac:dyDescent="0.35">
      <c r="A1354" t="s">
        <v>23</v>
      </c>
      <c r="B1354" t="s">
        <v>50</v>
      </c>
      <c r="C1354" t="s">
        <v>30</v>
      </c>
      <c r="D1354">
        <v>202337</v>
      </c>
    </row>
    <row r="1355" spans="1:4" x14ac:dyDescent="0.35">
      <c r="A1355" t="s">
        <v>23</v>
      </c>
      <c r="B1355" t="s">
        <v>2</v>
      </c>
      <c r="C1355" t="s">
        <v>19</v>
      </c>
      <c r="D1355">
        <v>202930</v>
      </c>
    </row>
    <row r="1356" spans="1:4" x14ac:dyDescent="0.35">
      <c r="A1356" t="s">
        <v>23</v>
      </c>
      <c r="B1356" t="s">
        <v>2</v>
      </c>
      <c r="C1356" t="s">
        <v>20</v>
      </c>
      <c r="D1356">
        <v>202931</v>
      </c>
    </row>
    <row r="1357" spans="1:4" x14ac:dyDescent="0.35">
      <c r="A1357" t="s">
        <v>23</v>
      </c>
      <c r="B1357" t="s">
        <v>2</v>
      </c>
      <c r="C1357" t="s">
        <v>28</v>
      </c>
      <c r="D1357">
        <v>202932</v>
      </c>
    </row>
    <row r="1358" spans="1:4" x14ac:dyDescent="0.35">
      <c r="A1358" t="s">
        <v>23</v>
      </c>
      <c r="B1358" t="s">
        <v>2</v>
      </c>
      <c r="C1358" t="s">
        <v>21</v>
      </c>
      <c r="D1358">
        <v>202933</v>
      </c>
    </row>
    <row r="1359" spans="1:4" x14ac:dyDescent="0.35">
      <c r="A1359" t="s">
        <v>23</v>
      </c>
      <c r="B1359" t="s">
        <v>2</v>
      </c>
      <c r="C1359" t="s">
        <v>22</v>
      </c>
      <c r="D1359">
        <v>202934</v>
      </c>
    </row>
    <row r="1360" spans="1:4" x14ac:dyDescent="0.35">
      <c r="A1360" t="s">
        <v>23</v>
      </c>
      <c r="B1360" t="s">
        <v>2</v>
      </c>
      <c r="C1360" t="s">
        <v>24</v>
      </c>
      <c r="D1360">
        <v>202935</v>
      </c>
    </row>
    <row r="1361" spans="1:4" x14ac:dyDescent="0.35">
      <c r="A1361" t="s">
        <v>23</v>
      </c>
      <c r="B1361" t="s">
        <v>2</v>
      </c>
      <c r="C1361" t="s">
        <v>29</v>
      </c>
      <c r="D1361">
        <v>202936</v>
      </c>
    </row>
    <row r="1362" spans="1:4" x14ac:dyDescent="0.35">
      <c r="A1362" t="s">
        <v>23</v>
      </c>
      <c r="B1362" t="s">
        <v>19</v>
      </c>
      <c r="C1362" t="s">
        <v>20</v>
      </c>
      <c r="D1362">
        <v>203031</v>
      </c>
    </row>
    <row r="1363" spans="1:4" x14ac:dyDescent="0.35">
      <c r="A1363" t="s">
        <v>23</v>
      </c>
      <c r="B1363" t="s">
        <v>19</v>
      </c>
      <c r="C1363" t="s">
        <v>28</v>
      </c>
      <c r="D1363">
        <v>203032</v>
      </c>
    </row>
    <row r="1364" spans="1:4" x14ac:dyDescent="0.35">
      <c r="A1364" t="s">
        <v>23</v>
      </c>
      <c r="B1364" t="s">
        <v>19</v>
      </c>
      <c r="C1364" t="s">
        <v>21</v>
      </c>
      <c r="D1364">
        <v>203033</v>
      </c>
    </row>
    <row r="1365" spans="1:4" x14ac:dyDescent="0.35">
      <c r="A1365" t="s">
        <v>23</v>
      </c>
      <c r="B1365" t="s">
        <v>19</v>
      </c>
      <c r="C1365" t="s">
        <v>22</v>
      </c>
      <c r="D1365">
        <v>203034</v>
      </c>
    </row>
    <row r="1366" spans="1:4" x14ac:dyDescent="0.35">
      <c r="A1366" t="s">
        <v>23</v>
      </c>
      <c r="B1366" t="s">
        <v>19</v>
      </c>
      <c r="C1366" t="s">
        <v>24</v>
      </c>
      <c r="D1366">
        <v>203035</v>
      </c>
    </row>
    <row r="1367" spans="1:4" x14ac:dyDescent="0.35">
      <c r="A1367" t="s">
        <v>23</v>
      </c>
      <c r="B1367" t="s">
        <v>19</v>
      </c>
      <c r="C1367" t="s">
        <v>29</v>
      </c>
      <c r="D1367">
        <v>203036</v>
      </c>
    </row>
    <row r="1368" spans="1:4" x14ac:dyDescent="0.35">
      <c r="A1368" t="s">
        <v>23</v>
      </c>
      <c r="B1368" t="s">
        <v>20</v>
      </c>
      <c r="C1368" t="s">
        <v>28</v>
      </c>
      <c r="D1368">
        <v>203132</v>
      </c>
    </row>
    <row r="1369" spans="1:4" x14ac:dyDescent="0.35">
      <c r="A1369" t="s">
        <v>23</v>
      </c>
      <c r="B1369" t="s">
        <v>20</v>
      </c>
      <c r="C1369" t="s">
        <v>21</v>
      </c>
      <c r="D1369">
        <v>203133</v>
      </c>
    </row>
    <row r="1370" spans="1:4" x14ac:dyDescent="0.35">
      <c r="A1370" t="s">
        <v>23</v>
      </c>
      <c r="B1370" t="s">
        <v>20</v>
      </c>
      <c r="C1370" t="s">
        <v>22</v>
      </c>
      <c r="D1370">
        <v>203134</v>
      </c>
    </row>
    <row r="1371" spans="1:4" x14ac:dyDescent="0.35">
      <c r="A1371" t="s">
        <v>23</v>
      </c>
      <c r="B1371" t="s">
        <v>20</v>
      </c>
      <c r="C1371" t="s">
        <v>24</v>
      </c>
      <c r="D1371">
        <v>203135</v>
      </c>
    </row>
    <row r="1372" spans="1:4" x14ac:dyDescent="0.35">
      <c r="A1372" t="s">
        <v>23</v>
      </c>
      <c r="B1372" t="s">
        <v>20</v>
      </c>
      <c r="C1372" t="s">
        <v>29</v>
      </c>
      <c r="D1372">
        <v>203136</v>
      </c>
    </row>
    <row r="1373" spans="1:4" x14ac:dyDescent="0.35">
      <c r="A1373" t="s">
        <v>23</v>
      </c>
      <c r="B1373" t="s">
        <v>28</v>
      </c>
      <c r="C1373" t="s">
        <v>21</v>
      </c>
      <c r="D1373">
        <v>203233</v>
      </c>
    </row>
    <row r="1374" spans="1:4" x14ac:dyDescent="0.35">
      <c r="A1374" t="s">
        <v>23</v>
      </c>
      <c r="B1374" t="s">
        <v>28</v>
      </c>
      <c r="C1374" t="s">
        <v>22</v>
      </c>
      <c r="D1374">
        <v>203234</v>
      </c>
    </row>
    <row r="1375" spans="1:4" x14ac:dyDescent="0.35">
      <c r="A1375" t="s">
        <v>23</v>
      </c>
      <c r="B1375" t="s">
        <v>28</v>
      </c>
      <c r="C1375" t="s">
        <v>24</v>
      </c>
      <c r="D1375">
        <v>203235</v>
      </c>
    </row>
    <row r="1376" spans="1:4" x14ac:dyDescent="0.35">
      <c r="A1376" t="s">
        <v>23</v>
      </c>
      <c r="B1376" t="s">
        <v>28</v>
      </c>
      <c r="C1376" t="s">
        <v>29</v>
      </c>
      <c r="D1376">
        <v>203236</v>
      </c>
    </row>
    <row r="1377" spans="1:4" x14ac:dyDescent="0.35">
      <c r="A1377" t="s">
        <v>23</v>
      </c>
      <c r="B1377" t="s">
        <v>28</v>
      </c>
      <c r="C1377" t="s">
        <v>30</v>
      </c>
      <c r="D1377">
        <v>203237</v>
      </c>
    </row>
    <row r="1378" spans="1:4" x14ac:dyDescent="0.35">
      <c r="A1378" t="s">
        <v>23</v>
      </c>
      <c r="B1378" t="s">
        <v>21</v>
      </c>
      <c r="C1378" t="s">
        <v>22</v>
      </c>
      <c r="D1378">
        <v>203334</v>
      </c>
    </row>
    <row r="1379" spans="1:4" x14ac:dyDescent="0.35">
      <c r="A1379" t="s">
        <v>23</v>
      </c>
      <c r="B1379" t="s">
        <v>21</v>
      </c>
      <c r="C1379" t="s">
        <v>24</v>
      </c>
      <c r="D1379">
        <v>203335</v>
      </c>
    </row>
    <row r="1380" spans="1:4" x14ac:dyDescent="0.35">
      <c r="A1380" t="s">
        <v>23</v>
      </c>
      <c r="B1380" t="s">
        <v>21</v>
      </c>
      <c r="C1380" t="s">
        <v>29</v>
      </c>
      <c r="D1380">
        <v>203336</v>
      </c>
    </row>
    <row r="1381" spans="1:4" x14ac:dyDescent="0.35">
      <c r="A1381" t="s">
        <v>23</v>
      </c>
      <c r="B1381" t="s">
        <v>22</v>
      </c>
      <c r="C1381" t="s">
        <v>24</v>
      </c>
      <c r="D1381">
        <v>203435</v>
      </c>
    </row>
    <row r="1382" spans="1:4" x14ac:dyDescent="0.35">
      <c r="A1382" t="s">
        <v>23</v>
      </c>
      <c r="B1382" t="s">
        <v>22</v>
      </c>
      <c r="C1382" t="s">
        <v>29</v>
      </c>
      <c r="D1382">
        <v>203436</v>
      </c>
    </row>
    <row r="1383" spans="1:4" x14ac:dyDescent="0.35">
      <c r="A1383" t="s">
        <v>23</v>
      </c>
      <c r="B1383" t="s">
        <v>24</v>
      </c>
      <c r="C1383" t="s">
        <v>29</v>
      </c>
      <c r="D1383">
        <v>203536</v>
      </c>
    </row>
    <row r="1384" spans="1:4" x14ac:dyDescent="0.35">
      <c r="A1384" t="s">
        <v>23</v>
      </c>
      <c r="B1384" t="s">
        <v>24</v>
      </c>
      <c r="C1384" t="s">
        <v>30</v>
      </c>
      <c r="D1384">
        <v>203537</v>
      </c>
    </row>
    <row r="1385" spans="1:4" x14ac:dyDescent="0.35">
      <c r="A1385" t="s">
        <v>23</v>
      </c>
      <c r="B1385" t="s">
        <v>29</v>
      </c>
      <c r="C1385" t="s">
        <v>30</v>
      </c>
      <c r="D1385">
        <v>203637</v>
      </c>
    </row>
    <row r="1386" spans="1:4" x14ac:dyDescent="0.35">
      <c r="A1386" t="s">
        <v>26</v>
      </c>
      <c r="B1386" t="s">
        <v>27</v>
      </c>
      <c r="C1386" t="s">
        <v>50</v>
      </c>
      <c r="D1386">
        <v>212223</v>
      </c>
    </row>
    <row r="1387" spans="1:4" x14ac:dyDescent="0.35">
      <c r="A1387" t="s">
        <v>26</v>
      </c>
      <c r="B1387" t="s">
        <v>27</v>
      </c>
      <c r="C1387" t="s">
        <v>2</v>
      </c>
      <c r="D1387">
        <v>212229</v>
      </c>
    </row>
    <row r="1388" spans="1:4" x14ac:dyDescent="0.35">
      <c r="A1388" t="s">
        <v>26</v>
      </c>
      <c r="B1388" t="s">
        <v>27</v>
      </c>
      <c r="C1388" t="s">
        <v>19</v>
      </c>
      <c r="D1388">
        <v>212230</v>
      </c>
    </row>
    <row r="1389" spans="1:4" x14ac:dyDescent="0.35">
      <c r="A1389" t="s">
        <v>26</v>
      </c>
      <c r="B1389" t="s">
        <v>27</v>
      </c>
      <c r="C1389" t="s">
        <v>20</v>
      </c>
      <c r="D1389">
        <v>212231</v>
      </c>
    </row>
    <row r="1390" spans="1:4" x14ac:dyDescent="0.35">
      <c r="A1390" t="s">
        <v>26</v>
      </c>
      <c r="B1390" t="s">
        <v>27</v>
      </c>
      <c r="C1390" t="s">
        <v>28</v>
      </c>
      <c r="D1390">
        <v>212232</v>
      </c>
    </row>
    <row r="1391" spans="1:4" x14ac:dyDescent="0.35">
      <c r="A1391" t="s">
        <v>26</v>
      </c>
      <c r="B1391" t="s">
        <v>27</v>
      </c>
      <c r="C1391" t="s">
        <v>21</v>
      </c>
      <c r="D1391">
        <v>212233</v>
      </c>
    </row>
    <row r="1392" spans="1:4" x14ac:dyDescent="0.35">
      <c r="A1392" t="s">
        <v>26</v>
      </c>
      <c r="B1392" t="s">
        <v>27</v>
      </c>
      <c r="C1392" t="s">
        <v>22</v>
      </c>
      <c r="D1392">
        <v>212234</v>
      </c>
    </row>
    <row r="1393" spans="1:4" x14ac:dyDescent="0.35">
      <c r="A1393" t="s">
        <v>26</v>
      </c>
      <c r="B1393" t="s">
        <v>27</v>
      </c>
      <c r="C1393" t="s">
        <v>24</v>
      </c>
      <c r="D1393">
        <v>212235</v>
      </c>
    </row>
    <row r="1394" spans="1:4" x14ac:dyDescent="0.35">
      <c r="A1394" t="s">
        <v>26</v>
      </c>
      <c r="B1394" t="s">
        <v>27</v>
      </c>
      <c r="C1394" t="s">
        <v>29</v>
      </c>
      <c r="D1394">
        <v>212236</v>
      </c>
    </row>
    <row r="1395" spans="1:4" x14ac:dyDescent="0.35">
      <c r="A1395" t="s">
        <v>26</v>
      </c>
      <c r="B1395" t="s">
        <v>27</v>
      </c>
      <c r="C1395" t="s">
        <v>30</v>
      </c>
      <c r="D1395">
        <v>212237</v>
      </c>
    </row>
    <row r="1396" spans="1:4" x14ac:dyDescent="0.35">
      <c r="A1396" t="s">
        <v>26</v>
      </c>
      <c r="B1396" t="s">
        <v>50</v>
      </c>
      <c r="C1396" t="s">
        <v>2</v>
      </c>
      <c r="D1396">
        <v>212329</v>
      </c>
    </row>
    <row r="1397" spans="1:4" x14ac:dyDescent="0.35">
      <c r="A1397" t="s">
        <v>26</v>
      </c>
      <c r="B1397" t="s">
        <v>50</v>
      </c>
      <c r="C1397" t="s">
        <v>19</v>
      </c>
      <c r="D1397">
        <v>212330</v>
      </c>
    </row>
    <row r="1398" spans="1:4" x14ac:dyDescent="0.35">
      <c r="A1398" t="s">
        <v>26</v>
      </c>
      <c r="B1398" t="s">
        <v>50</v>
      </c>
      <c r="C1398" t="s">
        <v>20</v>
      </c>
      <c r="D1398">
        <v>212331</v>
      </c>
    </row>
    <row r="1399" spans="1:4" x14ac:dyDescent="0.35">
      <c r="A1399" t="s">
        <v>26</v>
      </c>
      <c r="B1399" t="s">
        <v>50</v>
      </c>
      <c r="C1399" t="s">
        <v>28</v>
      </c>
      <c r="D1399">
        <v>212332</v>
      </c>
    </row>
    <row r="1400" spans="1:4" x14ac:dyDescent="0.35">
      <c r="A1400" t="s">
        <v>26</v>
      </c>
      <c r="B1400" t="s">
        <v>50</v>
      </c>
      <c r="C1400" t="s">
        <v>21</v>
      </c>
      <c r="D1400">
        <v>212333</v>
      </c>
    </row>
    <row r="1401" spans="1:4" x14ac:dyDescent="0.35">
      <c r="A1401" t="s">
        <v>26</v>
      </c>
      <c r="B1401" t="s">
        <v>50</v>
      </c>
      <c r="C1401" t="s">
        <v>22</v>
      </c>
      <c r="D1401">
        <v>212334</v>
      </c>
    </row>
    <row r="1402" spans="1:4" x14ac:dyDescent="0.35">
      <c r="A1402" t="s">
        <v>26</v>
      </c>
      <c r="B1402" t="s">
        <v>50</v>
      </c>
      <c r="C1402" t="s">
        <v>24</v>
      </c>
      <c r="D1402">
        <v>212335</v>
      </c>
    </row>
    <row r="1403" spans="1:4" x14ac:dyDescent="0.35">
      <c r="A1403" t="s">
        <v>26</v>
      </c>
      <c r="B1403" t="s">
        <v>50</v>
      </c>
      <c r="C1403" t="s">
        <v>29</v>
      </c>
      <c r="D1403">
        <v>212336</v>
      </c>
    </row>
    <row r="1404" spans="1:4" x14ac:dyDescent="0.35">
      <c r="A1404" t="s">
        <v>26</v>
      </c>
      <c r="B1404" t="s">
        <v>50</v>
      </c>
      <c r="C1404" t="s">
        <v>30</v>
      </c>
      <c r="D1404">
        <v>212337</v>
      </c>
    </row>
    <row r="1405" spans="1:4" x14ac:dyDescent="0.35">
      <c r="A1405" t="s">
        <v>26</v>
      </c>
      <c r="B1405" t="s">
        <v>2</v>
      </c>
      <c r="C1405" t="s">
        <v>19</v>
      </c>
      <c r="D1405">
        <v>212930</v>
      </c>
    </row>
    <row r="1406" spans="1:4" x14ac:dyDescent="0.35">
      <c r="A1406" t="s">
        <v>26</v>
      </c>
      <c r="B1406" t="s">
        <v>2</v>
      </c>
      <c r="C1406" t="s">
        <v>20</v>
      </c>
      <c r="D1406">
        <v>212931</v>
      </c>
    </row>
    <row r="1407" spans="1:4" x14ac:dyDescent="0.35">
      <c r="A1407" t="s">
        <v>26</v>
      </c>
      <c r="B1407" t="s">
        <v>2</v>
      </c>
      <c r="C1407" t="s">
        <v>28</v>
      </c>
      <c r="D1407">
        <v>212932</v>
      </c>
    </row>
    <row r="1408" spans="1:4" x14ac:dyDescent="0.35">
      <c r="A1408" t="s">
        <v>26</v>
      </c>
      <c r="B1408" t="s">
        <v>2</v>
      </c>
      <c r="C1408" t="s">
        <v>21</v>
      </c>
      <c r="D1408">
        <v>212933</v>
      </c>
    </row>
    <row r="1409" spans="1:4" x14ac:dyDescent="0.35">
      <c r="A1409" t="s">
        <v>26</v>
      </c>
      <c r="B1409" t="s">
        <v>2</v>
      </c>
      <c r="C1409" t="s">
        <v>22</v>
      </c>
      <c r="D1409">
        <v>212934</v>
      </c>
    </row>
    <row r="1410" spans="1:4" x14ac:dyDescent="0.35">
      <c r="A1410" t="s">
        <v>26</v>
      </c>
      <c r="B1410" t="s">
        <v>2</v>
      </c>
      <c r="C1410" t="s">
        <v>24</v>
      </c>
      <c r="D1410">
        <v>212935</v>
      </c>
    </row>
    <row r="1411" spans="1:4" x14ac:dyDescent="0.35">
      <c r="A1411" t="s">
        <v>26</v>
      </c>
      <c r="B1411" t="s">
        <v>2</v>
      </c>
      <c r="C1411" t="s">
        <v>29</v>
      </c>
      <c r="D1411">
        <v>212936</v>
      </c>
    </row>
    <row r="1412" spans="1:4" x14ac:dyDescent="0.35">
      <c r="A1412" t="s">
        <v>26</v>
      </c>
      <c r="B1412" t="s">
        <v>19</v>
      </c>
      <c r="C1412" t="s">
        <v>20</v>
      </c>
      <c r="D1412">
        <v>213031</v>
      </c>
    </row>
    <row r="1413" spans="1:4" x14ac:dyDescent="0.35">
      <c r="A1413" t="s">
        <v>26</v>
      </c>
      <c r="B1413" t="s">
        <v>19</v>
      </c>
      <c r="C1413" t="s">
        <v>28</v>
      </c>
      <c r="D1413">
        <v>213032</v>
      </c>
    </row>
    <row r="1414" spans="1:4" x14ac:dyDescent="0.35">
      <c r="A1414" t="s">
        <v>26</v>
      </c>
      <c r="B1414" t="s">
        <v>19</v>
      </c>
      <c r="C1414" t="s">
        <v>21</v>
      </c>
      <c r="D1414">
        <v>213033</v>
      </c>
    </row>
    <row r="1415" spans="1:4" x14ac:dyDescent="0.35">
      <c r="A1415" t="s">
        <v>26</v>
      </c>
      <c r="B1415" t="s">
        <v>19</v>
      </c>
      <c r="C1415" t="s">
        <v>22</v>
      </c>
      <c r="D1415">
        <v>213034</v>
      </c>
    </row>
    <row r="1416" spans="1:4" x14ac:dyDescent="0.35">
      <c r="A1416" t="s">
        <v>26</v>
      </c>
      <c r="B1416" t="s">
        <v>19</v>
      </c>
      <c r="C1416" t="s">
        <v>24</v>
      </c>
      <c r="D1416">
        <v>213035</v>
      </c>
    </row>
    <row r="1417" spans="1:4" x14ac:dyDescent="0.35">
      <c r="A1417" t="s">
        <v>26</v>
      </c>
      <c r="B1417" t="s">
        <v>19</v>
      </c>
      <c r="C1417" t="s">
        <v>29</v>
      </c>
      <c r="D1417">
        <v>213036</v>
      </c>
    </row>
    <row r="1418" spans="1:4" x14ac:dyDescent="0.35">
      <c r="A1418" t="s">
        <v>26</v>
      </c>
      <c r="B1418" t="s">
        <v>20</v>
      </c>
      <c r="C1418" t="s">
        <v>28</v>
      </c>
      <c r="D1418">
        <v>213132</v>
      </c>
    </row>
    <row r="1419" spans="1:4" x14ac:dyDescent="0.35">
      <c r="A1419" t="s">
        <v>26</v>
      </c>
      <c r="B1419" t="s">
        <v>20</v>
      </c>
      <c r="C1419" t="s">
        <v>21</v>
      </c>
      <c r="D1419">
        <v>213133</v>
      </c>
    </row>
    <row r="1420" spans="1:4" x14ac:dyDescent="0.35">
      <c r="A1420" t="s">
        <v>26</v>
      </c>
      <c r="B1420" t="s">
        <v>20</v>
      </c>
      <c r="C1420" t="s">
        <v>22</v>
      </c>
      <c r="D1420">
        <v>213134</v>
      </c>
    </row>
    <row r="1421" spans="1:4" x14ac:dyDescent="0.35">
      <c r="A1421" t="s">
        <v>26</v>
      </c>
      <c r="B1421" t="s">
        <v>20</v>
      </c>
      <c r="C1421" t="s">
        <v>24</v>
      </c>
      <c r="D1421">
        <v>213135</v>
      </c>
    </row>
    <row r="1422" spans="1:4" x14ac:dyDescent="0.35">
      <c r="A1422" t="s">
        <v>26</v>
      </c>
      <c r="B1422" t="s">
        <v>20</v>
      </c>
      <c r="C1422" t="s">
        <v>29</v>
      </c>
      <c r="D1422">
        <v>213136</v>
      </c>
    </row>
    <row r="1423" spans="1:4" x14ac:dyDescent="0.35">
      <c r="A1423" t="s">
        <v>26</v>
      </c>
      <c r="B1423" t="s">
        <v>28</v>
      </c>
      <c r="C1423" t="s">
        <v>21</v>
      </c>
      <c r="D1423">
        <v>213233</v>
      </c>
    </row>
    <row r="1424" spans="1:4" x14ac:dyDescent="0.35">
      <c r="A1424" t="s">
        <v>26</v>
      </c>
      <c r="B1424" t="s">
        <v>28</v>
      </c>
      <c r="C1424" t="s">
        <v>22</v>
      </c>
      <c r="D1424">
        <v>213234</v>
      </c>
    </row>
    <row r="1425" spans="1:4" x14ac:dyDescent="0.35">
      <c r="A1425" t="s">
        <v>26</v>
      </c>
      <c r="B1425" t="s">
        <v>28</v>
      </c>
      <c r="C1425" t="s">
        <v>24</v>
      </c>
      <c r="D1425">
        <v>213235</v>
      </c>
    </row>
    <row r="1426" spans="1:4" x14ac:dyDescent="0.35">
      <c r="A1426" t="s">
        <v>26</v>
      </c>
      <c r="B1426" t="s">
        <v>28</v>
      </c>
      <c r="C1426" t="s">
        <v>29</v>
      </c>
      <c r="D1426">
        <v>213236</v>
      </c>
    </row>
    <row r="1427" spans="1:4" x14ac:dyDescent="0.35">
      <c r="A1427" t="s">
        <v>26</v>
      </c>
      <c r="B1427" t="s">
        <v>28</v>
      </c>
      <c r="C1427" t="s">
        <v>30</v>
      </c>
      <c r="D1427">
        <v>213237</v>
      </c>
    </row>
    <row r="1428" spans="1:4" x14ac:dyDescent="0.35">
      <c r="A1428" t="s">
        <v>26</v>
      </c>
      <c r="B1428" t="s">
        <v>21</v>
      </c>
      <c r="C1428" t="s">
        <v>22</v>
      </c>
      <c r="D1428">
        <v>213334</v>
      </c>
    </row>
    <row r="1429" spans="1:4" x14ac:dyDescent="0.35">
      <c r="A1429" t="s">
        <v>26</v>
      </c>
      <c r="B1429" t="s">
        <v>21</v>
      </c>
      <c r="C1429" t="s">
        <v>24</v>
      </c>
      <c r="D1429">
        <v>213335</v>
      </c>
    </row>
    <row r="1430" spans="1:4" x14ac:dyDescent="0.35">
      <c r="A1430" t="s">
        <v>26</v>
      </c>
      <c r="B1430" t="s">
        <v>21</v>
      </c>
      <c r="C1430" t="s">
        <v>29</v>
      </c>
      <c r="D1430">
        <v>213336</v>
      </c>
    </row>
    <row r="1431" spans="1:4" x14ac:dyDescent="0.35">
      <c r="A1431" t="s">
        <v>26</v>
      </c>
      <c r="B1431" t="s">
        <v>22</v>
      </c>
      <c r="C1431" t="s">
        <v>24</v>
      </c>
      <c r="D1431">
        <v>213435</v>
      </c>
    </row>
    <row r="1432" spans="1:4" x14ac:dyDescent="0.35">
      <c r="A1432" t="s">
        <v>26</v>
      </c>
      <c r="B1432" t="s">
        <v>22</v>
      </c>
      <c r="C1432" t="s">
        <v>29</v>
      </c>
      <c r="D1432">
        <v>213436</v>
      </c>
    </row>
    <row r="1433" spans="1:4" x14ac:dyDescent="0.35">
      <c r="A1433" t="s">
        <v>26</v>
      </c>
      <c r="B1433" t="s">
        <v>24</v>
      </c>
      <c r="C1433" t="s">
        <v>29</v>
      </c>
      <c r="D1433">
        <v>213536</v>
      </c>
    </row>
    <row r="1434" spans="1:4" x14ac:dyDescent="0.35">
      <c r="A1434" t="s">
        <v>26</v>
      </c>
      <c r="B1434" t="s">
        <v>24</v>
      </c>
      <c r="C1434" t="s">
        <v>30</v>
      </c>
      <c r="D1434">
        <v>213537</v>
      </c>
    </row>
    <row r="1435" spans="1:4" x14ac:dyDescent="0.35">
      <c r="A1435" t="s">
        <v>26</v>
      </c>
      <c r="B1435" t="s">
        <v>29</v>
      </c>
      <c r="C1435" t="s">
        <v>30</v>
      </c>
      <c r="D1435">
        <v>213637</v>
      </c>
    </row>
    <row r="1436" spans="1:4" x14ac:dyDescent="0.35">
      <c r="A1436" t="s">
        <v>27</v>
      </c>
      <c r="B1436" t="s">
        <v>50</v>
      </c>
      <c r="C1436" t="s">
        <v>2</v>
      </c>
      <c r="D1436">
        <v>222329</v>
      </c>
    </row>
    <row r="1437" spans="1:4" x14ac:dyDescent="0.35">
      <c r="A1437" t="s">
        <v>27</v>
      </c>
      <c r="B1437" t="s">
        <v>50</v>
      </c>
      <c r="C1437" t="s">
        <v>19</v>
      </c>
      <c r="D1437">
        <v>222330</v>
      </c>
    </row>
    <row r="1438" spans="1:4" x14ac:dyDescent="0.35">
      <c r="A1438" t="s">
        <v>27</v>
      </c>
      <c r="B1438" t="s">
        <v>50</v>
      </c>
      <c r="C1438" t="s">
        <v>20</v>
      </c>
      <c r="D1438">
        <v>222331</v>
      </c>
    </row>
    <row r="1439" spans="1:4" x14ac:dyDescent="0.35">
      <c r="A1439" t="s">
        <v>27</v>
      </c>
      <c r="B1439" t="s">
        <v>50</v>
      </c>
      <c r="C1439" t="s">
        <v>28</v>
      </c>
      <c r="D1439">
        <v>222332</v>
      </c>
    </row>
    <row r="1440" spans="1:4" x14ac:dyDescent="0.35">
      <c r="A1440" t="s">
        <v>27</v>
      </c>
      <c r="B1440" t="s">
        <v>50</v>
      </c>
      <c r="C1440" t="s">
        <v>21</v>
      </c>
      <c r="D1440">
        <v>222333</v>
      </c>
    </row>
    <row r="1441" spans="1:4" x14ac:dyDescent="0.35">
      <c r="A1441" t="s">
        <v>27</v>
      </c>
      <c r="B1441" t="s">
        <v>50</v>
      </c>
      <c r="C1441" t="s">
        <v>22</v>
      </c>
      <c r="D1441">
        <v>222334</v>
      </c>
    </row>
    <row r="1442" spans="1:4" x14ac:dyDescent="0.35">
      <c r="A1442" t="s">
        <v>27</v>
      </c>
      <c r="B1442" t="s">
        <v>50</v>
      </c>
      <c r="C1442" t="s">
        <v>24</v>
      </c>
      <c r="D1442">
        <v>222335</v>
      </c>
    </row>
    <row r="1443" spans="1:4" x14ac:dyDescent="0.35">
      <c r="A1443" t="s">
        <v>27</v>
      </c>
      <c r="B1443" t="s">
        <v>50</v>
      </c>
      <c r="C1443" t="s">
        <v>29</v>
      </c>
      <c r="D1443">
        <v>222336</v>
      </c>
    </row>
    <row r="1444" spans="1:4" x14ac:dyDescent="0.35">
      <c r="A1444" t="s">
        <v>27</v>
      </c>
      <c r="B1444" t="s">
        <v>50</v>
      </c>
      <c r="C1444" t="s">
        <v>30</v>
      </c>
      <c r="D1444">
        <v>222337</v>
      </c>
    </row>
    <row r="1445" spans="1:4" x14ac:dyDescent="0.35">
      <c r="A1445" t="s">
        <v>27</v>
      </c>
      <c r="B1445" t="s">
        <v>2</v>
      </c>
      <c r="C1445" t="s">
        <v>19</v>
      </c>
      <c r="D1445">
        <v>222930</v>
      </c>
    </row>
    <row r="1446" spans="1:4" x14ac:dyDescent="0.35">
      <c r="A1446" t="s">
        <v>27</v>
      </c>
      <c r="B1446" t="s">
        <v>2</v>
      </c>
      <c r="C1446" t="s">
        <v>20</v>
      </c>
      <c r="D1446">
        <v>222931</v>
      </c>
    </row>
    <row r="1447" spans="1:4" x14ac:dyDescent="0.35">
      <c r="A1447" t="s">
        <v>27</v>
      </c>
      <c r="B1447" t="s">
        <v>2</v>
      </c>
      <c r="C1447" t="s">
        <v>28</v>
      </c>
      <c r="D1447">
        <v>222932</v>
      </c>
    </row>
    <row r="1448" spans="1:4" x14ac:dyDescent="0.35">
      <c r="A1448" t="s">
        <v>27</v>
      </c>
      <c r="B1448" t="s">
        <v>2</v>
      </c>
      <c r="C1448" t="s">
        <v>21</v>
      </c>
      <c r="D1448">
        <v>222933</v>
      </c>
    </row>
    <row r="1449" spans="1:4" x14ac:dyDescent="0.35">
      <c r="A1449" t="s">
        <v>27</v>
      </c>
      <c r="B1449" t="s">
        <v>2</v>
      </c>
      <c r="C1449" t="s">
        <v>22</v>
      </c>
      <c r="D1449">
        <v>222934</v>
      </c>
    </row>
    <row r="1450" spans="1:4" x14ac:dyDescent="0.35">
      <c r="A1450" t="s">
        <v>27</v>
      </c>
      <c r="B1450" t="s">
        <v>2</v>
      </c>
      <c r="C1450" t="s">
        <v>24</v>
      </c>
      <c r="D1450">
        <v>222935</v>
      </c>
    </row>
    <row r="1451" spans="1:4" x14ac:dyDescent="0.35">
      <c r="A1451" t="s">
        <v>27</v>
      </c>
      <c r="B1451" t="s">
        <v>2</v>
      </c>
      <c r="C1451" t="s">
        <v>29</v>
      </c>
      <c r="D1451">
        <v>222936</v>
      </c>
    </row>
    <row r="1452" spans="1:4" x14ac:dyDescent="0.35">
      <c r="A1452" t="s">
        <v>27</v>
      </c>
      <c r="B1452" t="s">
        <v>19</v>
      </c>
      <c r="C1452" t="s">
        <v>20</v>
      </c>
      <c r="D1452">
        <v>223031</v>
      </c>
    </row>
    <row r="1453" spans="1:4" x14ac:dyDescent="0.35">
      <c r="A1453" t="s">
        <v>27</v>
      </c>
      <c r="B1453" t="s">
        <v>19</v>
      </c>
      <c r="C1453" t="s">
        <v>28</v>
      </c>
      <c r="D1453">
        <v>223032</v>
      </c>
    </row>
    <row r="1454" spans="1:4" x14ac:dyDescent="0.35">
      <c r="A1454" t="s">
        <v>27</v>
      </c>
      <c r="B1454" t="s">
        <v>19</v>
      </c>
      <c r="C1454" t="s">
        <v>21</v>
      </c>
      <c r="D1454">
        <v>223033</v>
      </c>
    </row>
    <row r="1455" spans="1:4" x14ac:dyDescent="0.35">
      <c r="A1455" t="s">
        <v>27</v>
      </c>
      <c r="B1455" t="s">
        <v>19</v>
      </c>
      <c r="C1455" t="s">
        <v>22</v>
      </c>
      <c r="D1455">
        <v>223034</v>
      </c>
    </row>
    <row r="1456" spans="1:4" x14ac:dyDescent="0.35">
      <c r="A1456" t="s">
        <v>27</v>
      </c>
      <c r="B1456" t="s">
        <v>19</v>
      </c>
      <c r="C1456" t="s">
        <v>24</v>
      </c>
      <c r="D1456">
        <v>223035</v>
      </c>
    </row>
    <row r="1457" spans="1:4" x14ac:dyDescent="0.35">
      <c r="A1457" t="s">
        <v>27</v>
      </c>
      <c r="B1457" t="s">
        <v>19</v>
      </c>
      <c r="C1457" t="s">
        <v>29</v>
      </c>
      <c r="D1457">
        <v>223036</v>
      </c>
    </row>
    <row r="1458" spans="1:4" x14ac:dyDescent="0.35">
      <c r="A1458" t="s">
        <v>27</v>
      </c>
      <c r="B1458" t="s">
        <v>20</v>
      </c>
      <c r="C1458" t="s">
        <v>28</v>
      </c>
      <c r="D1458">
        <v>223132</v>
      </c>
    </row>
    <row r="1459" spans="1:4" x14ac:dyDescent="0.35">
      <c r="A1459" t="s">
        <v>27</v>
      </c>
      <c r="B1459" t="s">
        <v>20</v>
      </c>
      <c r="C1459" t="s">
        <v>21</v>
      </c>
      <c r="D1459">
        <v>223133</v>
      </c>
    </row>
    <row r="1460" spans="1:4" x14ac:dyDescent="0.35">
      <c r="A1460" t="s">
        <v>27</v>
      </c>
      <c r="B1460" t="s">
        <v>20</v>
      </c>
      <c r="C1460" t="s">
        <v>22</v>
      </c>
      <c r="D1460">
        <v>223134</v>
      </c>
    </row>
    <row r="1461" spans="1:4" x14ac:dyDescent="0.35">
      <c r="A1461" t="s">
        <v>27</v>
      </c>
      <c r="B1461" t="s">
        <v>20</v>
      </c>
      <c r="C1461" t="s">
        <v>24</v>
      </c>
      <c r="D1461">
        <v>223135</v>
      </c>
    </row>
    <row r="1462" spans="1:4" x14ac:dyDescent="0.35">
      <c r="A1462" t="s">
        <v>27</v>
      </c>
      <c r="B1462" t="s">
        <v>20</v>
      </c>
      <c r="C1462" t="s">
        <v>29</v>
      </c>
      <c r="D1462">
        <v>223136</v>
      </c>
    </row>
    <row r="1463" spans="1:4" x14ac:dyDescent="0.35">
      <c r="A1463" t="s">
        <v>27</v>
      </c>
      <c r="B1463" t="s">
        <v>28</v>
      </c>
      <c r="C1463" t="s">
        <v>21</v>
      </c>
      <c r="D1463">
        <v>223233</v>
      </c>
    </row>
    <row r="1464" spans="1:4" x14ac:dyDescent="0.35">
      <c r="A1464" t="s">
        <v>27</v>
      </c>
      <c r="B1464" t="s">
        <v>28</v>
      </c>
      <c r="C1464" t="s">
        <v>22</v>
      </c>
      <c r="D1464">
        <v>223234</v>
      </c>
    </row>
    <row r="1465" spans="1:4" x14ac:dyDescent="0.35">
      <c r="A1465" t="s">
        <v>27</v>
      </c>
      <c r="B1465" t="s">
        <v>28</v>
      </c>
      <c r="C1465" t="s">
        <v>24</v>
      </c>
      <c r="D1465">
        <v>223235</v>
      </c>
    </row>
    <row r="1466" spans="1:4" x14ac:dyDescent="0.35">
      <c r="A1466" t="s">
        <v>27</v>
      </c>
      <c r="B1466" t="s">
        <v>28</v>
      </c>
      <c r="C1466" t="s">
        <v>29</v>
      </c>
      <c r="D1466">
        <v>223236</v>
      </c>
    </row>
    <row r="1467" spans="1:4" x14ac:dyDescent="0.35">
      <c r="A1467" t="s">
        <v>27</v>
      </c>
      <c r="B1467" t="s">
        <v>28</v>
      </c>
      <c r="C1467" t="s">
        <v>30</v>
      </c>
      <c r="D1467">
        <v>223237</v>
      </c>
    </row>
    <row r="1468" spans="1:4" x14ac:dyDescent="0.35">
      <c r="A1468" t="s">
        <v>27</v>
      </c>
      <c r="B1468" t="s">
        <v>21</v>
      </c>
      <c r="C1468" t="s">
        <v>22</v>
      </c>
      <c r="D1468">
        <v>223334</v>
      </c>
    </row>
    <row r="1469" spans="1:4" x14ac:dyDescent="0.35">
      <c r="A1469" t="s">
        <v>27</v>
      </c>
      <c r="B1469" t="s">
        <v>21</v>
      </c>
      <c r="C1469" t="s">
        <v>24</v>
      </c>
      <c r="D1469">
        <v>223335</v>
      </c>
    </row>
    <row r="1470" spans="1:4" x14ac:dyDescent="0.35">
      <c r="A1470" t="s">
        <v>27</v>
      </c>
      <c r="B1470" t="s">
        <v>21</v>
      </c>
      <c r="C1470" t="s">
        <v>29</v>
      </c>
      <c r="D1470">
        <v>223336</v>
      </c>
    </row>
    <row r="1471" spans="1:4" x14ac:dyDescent="0.35">
      <c r="A1471" t="s">
        <v>27</v>
      </c>
      <c r="B1471" t="s">
        <v>22</v>
      </c>
      <c r="C1471" t="s">
        <v>24</v>
      </c>
      <c r="D1471">
        <v>223435</v>
      </c>
    </row>
    <row r="1472" spans="1:4" x14ac:dyDescent="0.35">
      <c r="A1472" t="s">
        <v>27</v>
      </c>
      <c r="B1472" t="s">
        <v>22</v>
      </c>
      <c r="C1472" t="s">
        <v>29</v>
      </c>
      <c r="D1472">
        <v>223436</v>
      </c>
    </row>
    <row r="1473" spans="1:4" x14ac:dyDescent="0.35">
      <c r="A1473" t="s">
        <v>27</v>
      </c>
      <c r="B1473" t="s">
        <v>24</v>
      </c>
      <c r="C1473" t="s">
        <v>29</v>
      </c>
      <c r="D1473">
        <v>223536</v>
      </c>
    </row>
    <row r="1474" spans="1:4" x14ac:dyDescent="0.35">
      <c r="A1474" t="s">
        <v>27</v>
      </c>
      <c r="B1474" t="s">
        <v>24</v>
      </c>
      <c r="C1474" t="s">
        <v>30</v>
      </c>
      <c r="D1474">
        <v>223537</v>
      </c>
    </row>
    <row r="1475" spans="1:4" x14ac:dyDescent="0.35">
      <c r="A1475" t="s">
        <v>27</v>
      </c>
      <c r="B1475" t="s">
        <v>29</v>
      </c>
      <c r="C1475" t="s">
        <v>30</v>
      </c>
      <c r="D1475">
        <v>223637</v>
      </c>
    </row>
    <row r="1476" spans="1:4" x14ac:dyDescent="0.35">
      <c r="A1476" t="s">
        <v>50</v>
      </c>
      <c r="B1476" t="s">
        <v>2</v>
      </c>
      <c r="C1476" t="s">
        <v>19</v>
      </c>
      <c r="D1476">
        <v>232930</v>
      </c>
    </row>
    <row r="1477" spans="1:4" x14ac:dyDescent="0.35">
      <c r="A1477" t="s">
        <v>50</v>
      </c>
      <c r="B1477" t="s">
        <v>2</v>
      </c>
      <c r="C1477" t="s">
        <v>20</v>
      </c>
      <c r="D1477">
        <v>232931</v>
      </c>
    </row>
    <row r="1478" spans="1:4" x14ac:dyDescent="0.35">
      <c r="A1478" t="s">
        <v>50</v>
      </c>
      <c r="B1478" t="s">
        <v>2</v>
      </c>
      <c r="C1478" t="s">
        <v>28</v>
      </c>
      <c r="D1478">
        <v>232932</v>
      </c>
    </row>
    <row r="1479" spans="1:4" x14ac:dyDescent="0.35">
      <c r="A1479" t="s">
        <v>50</v>
      </c>
      <c r="B1479" t="s">
        <v>2</v>
      </c>
      <c r="C1479" t="s">
        <v>21</v>
      </c>
      <c r="D1479">
        <v>232933</v>
      </c>
    </row>
    <row r="1480" spans="1:4" x14ac:dyDescent="0.35">
      <c r="A1480" t="s">
        <v>50</v>
      </c>
      <c r="B1480" t="s">
        <v>2</v>
      </c>
      <c r="C1480" t="s">
        <v>22</v>
      </c>
      <c r="D1480">
        <v>232934</v>
      </c>
    </row>
    <row r="1481" spans="1:4" x14ac:dyDescent="0.35">
      <c r="A1481" t="s">
        <v>50</v>
      </c>
      <c r="B1481" t="s">
        <v>2</v>
      </c>
      <c r="C1481" t="s">
        <v>24</v>
      </c>
      <c r="D1481">
        <v>232935</v>
      </c>
    </row>
    <row r="1482" spans="1:4" x14ac:dyDescent="0.35">
      <c r="A1482" t="s">
        <v>50</v>
      </c>
      <c r="B1482" t="s">
        <v>2</v>
      </c>
      <c r="C1482" t="s">
        <v>29</v>
      </c>
      <c r="D1482">
        <v>232936</v>
      </c>
    </row>
    <row r="1483" spans="1:4" x14ac:dyDescent="0.35">
      <c r="A1483" t="s">
        <v>50</v>
      </c>
      <c r="B1483" t="s">
        <v>19</v>
      </c>
      <c r="C1483" t="s">
        <v>20</v>
      </c>
      <c r="D1483">
        <v>233031</v>
      </c>
    </row>
    <row r="1484" spans="1:4" x14ac:dyDescent="0.35">
      <c r="A1484" t="s">
        <v>50</v>
      </c>
      <c r="B1484" t="s">
        <v>19</v>
      </c>
      <c r="C1484" t="s">
        <v>28</v>
      </c>
      <c r="D1484">
        <v>233032</v>
      </c>
    </row>
    <row r="1485" spans="1:4" x14ac:dyDescent="0.35">
      <c r="A1485" t="s">
        <v>50</v>
      </c>
      <c r="B1485" t="s">
        <v>19</v>
      </c>
      <c r="C1485" t="s">
        <v>21</v>
      </c>
      <c r="D1485">
        <v>233033</v>
      </c>
    </row>
    <row r="1486" spans="1:4" x14ac:dyDescent="0.35">
      <c r="A1486" t="s">
        <v>50</v>
      </c>
      <c r="B1486" t="s">
        <v>19</v>
      </c>
      <c r="C1486" t="s">
        <v>22</v>
      </c>
      <c r="D1486">
        <v>233034</v>
      </c>
    </row>
    <row r="1487" spans="1:4" x14ac:dyDescent="0.35">
      <c r="A1487" t="s">
        <v>50</v>
      </c>
      <c r="B1487" t="s">
        <v>19</v>
      </c>
      <c r="C1487" t="s">
        <v>24</v>
      </c>
      <c r="D1487">
        <v>233035</v>
      </c>
    </row>
    <row r="1488" spans="1:4" x14ac:dyDescent="0.35">
      <c r="A1488" t="s">
        <v>50</v>
      </c>
      <c r="B1488" t="s">
        <v>19</v>
      </c>
      <c r="C1488" t="s">
        <v>29</v>
      </c>
      <c r="D1488">
        <v>233036</v>
      </c>
    </row>
    <row r="1489" spans="1:4" x14ac:dyDescent="0.35">
      <c r="A1489" t="s">
        <v>50</v>
      </c>
      <c r="B1489" t="s">
        <v>20</v>
      </c>
      <c r="C1489" t="s">
        <v>28</v>
      </c>
      <c r="D1489">
        <v>233132</v>
      </c>
    </row>
    <row r="1490" spans="1:4" x14ac:dyDescent="0.35">
      <c r="A1490" t="s">
        <v>50</v>
      </c>
      <c r="B1490" t="s">
        <v>20</v>
      </c>
      <c r="C1490" t="s">
        <v>21</v>
      </c>
      <c r="D1490">
        <v>233133</v>
      </c>
    </row>
    <row r="1491" spans="1:4" x14ac:dyDescent="0.35">
      <c r="A1491" t="s">
        <v>50</v>
      </c>
      <c r="B1491" t="s">
        <v>20</v>
      </c>
      <c r="C1491" t="s">
        <v>22</v>
      </c>
      <c r="D1491">
        <v>233134</v>
      </c>
    </row>
    <row r="1492" spans="1:4" x14ac:dyDescent="0.35">
      <c r="A1492" t="s">
        <v>50</v>
      </c>
      <c r="B1492" t="s">
        <v>20</v>
      </c>
      <c r="C1492" t="s">
        <v>24</v>
      </c>
      <c r="D1492">
        <v>233135</v>
      </c>
    </row>
    <row r="1493" spans="1:4" x14ac:dyDescent="0.35">
      <c r="A1493" t="s">
        <v>50</v>
      </c>
      <c r="B1493" t="s">
        <v>20</v>
      </c>
      <c r="C1493" t="s">
        <v>29</v>
      </c>
      <c r="D1493">
        <v>233136</v>
      </c>
    </row>
    <row r="1494" spans="1:4" x14ac:dyDescent="0.35">
      <c r="A1494" t="s">
        <v>50</v>
      </c>
      <c r="B1494" t="s">
        <v>28</v>
      </c>
      <c r="C1494" t="s">
        <v>21</v>
      </c>
      <c r="D1494">
        <v>233233</v>
      </c>
    </row>
    <row r="1495" spans="1:4" x14ac:dyDescent="0.35">
      <c r="A1495" t="s">
        <v>50</v>
      </c>
      <c r="B1495" t="s">
        <v>28</v>
      </c>
      <c r="C1495" t="s">
        <v>22</v>
      </c>
      <c r="D1495">
        <v>233234</v>
      </c>
    </row>
    <row r="1496" spans="1:4" x14ac:dyDescent="0.35">
      <c r="A1496" t="s">
        <v>50</v>
      </c>
      <c r="B1496" t="s">
        <v>28</v>
      </c>
      <c r="C1496" t="s">
        <v>24</v>
      </c>
      <c r="D1496">
        <v>233235</v>
      </c>
    </row>
    <row r="1497" spans="1:4" x14ac:dyDescent="0.35">
      <c r="A1497" t="s">
        <v>50</v>
      </c>
      <c r="B1497" t="s">
        <v>28</v>
      </c>
      <c r="C1497" t="s">
        <v>29</v>
      </c>
      <c r="D1497">
        <v>233236</v>
      </c>
    </row>
    <row r="1498" spans="1:4" x14ac:dyDescent="0.35">
      <c r="A1498" t="s">
        <v>50</v>
      </c>
      <c r="B1498" t="s">
        <v>28</v>
      </c>
      <c r="C1498" t="s">
        <v>30</v>
      </c>
      <c r="D1498">
        <v>233237</v>
      </c>
    </row>
    <row r="1499" spans="1:4" x14ac:dyDescent="0.35">
      <c r="A1499" t="s">
        <v>50</v>
      </c>
      <c r="B1499" t="s">
        <v>21</v>
      </c>
      <c r="C1499" t="s">
        <v>22</v>
      </c>
      <c r="D1499">
        <v>233334</v>
      </c>
    </row>
    <row r="1500" spans="1:4" x14ac:dyDescent="0.35">
      <c r="A1500" t="s">
        <v>50</v>
      </c>
      <c r="B1500" t="s">
        <v>21</v>
      </c>
      <c r="C1500" t="s">
        <v>24</v>
      </c>
      <c r="D1500">
        <v>233335</v>
      </c>
    </row>
    <row r="1501" spans="1:4" x14ac:dyDescent="0.35">
      <c r="A1501" t="s">
        <v>50</v>
      </c>
      <c r="B1501" t="s">
        <v>21</v>
      </c>
      <c r="C1501" t="s">
        <v>29</v>
      </c>
      <c r="D1501">
        <v>233336</v>
      </c>
    </row>
    <row r="1502" spans="1:4" x14ac:dyDescent="0.35">
      <c r="A1502" t="s">
        <v>50</v>
      </c>
      <c r="B1502" t="s">
        <v>22</v>
      </c>
      <c r="C1502" t="s">
        <v>24</v>
      </c>
      <c r="D1502">
        <v>233435</v>
      </c>
    </row>
    <row r="1503" spans="1:4" x14ac:dyDescent="0.35">
      <c r="A1503" t="s">
        <v>50</v>
      </c>
      <c r="B1503" t="s">
        <v>22</v>
      </c>
      <c r="C1503" t="s">
        <v>29</v>
      </c>
      <c r="D1503">
        <v>233436</v>
      </c>
    </row>
    <row r="1504" spans="1:4" x14ac:dyDescent="0.35">
      <c r="A1504" t="s">
        <v>50</v>
      </c>
      <c r="B1504" t="s">
        <v>24</v>
      </c>
      <c r="C1504" t="s">
        <v>29</v>
      </c>
      <c r="D1504">
        <v>233536</v>
      </c>
    </row>
    <row r="1505" spans="1:4" x14ac:dyDescent="0.35">
      <c r="A1505" t="s">
        <v>50</v>
      </c>
      <c r="B1505" t="s">
        <v>24</v>
      </c>
      <c r="C1505" t="s">
        <v>30</v>
      </c>
      <c r="D1505">
        <v>233537</v>
      </c>
    </row>
    <row r="1506" spans="1:4" x14ac:dyDescent="0.35">
      <c r="A1506" t="s">
        <v>50</v>
      </c>
      <c r="B1506" t="s">
        <v>29</v>
      </c>
      <c r="C1506" t="s">
        <v>30</v>
      </c>
      <c r="D1506">
        <v>233637</v>
      </c>
    </row>
    <row r="1507" spans="1:4" x14ac:dyDescent="0.35">
      <c r="A1507" t="s">
        <v>11</v>
      </c>
      <c r="B1507" t="s">
        <v>12</v>
      </c>
      <c r="C1507" t="s">
        <v>5</v>
      </c>
      <c r="D1507">
        <v>242526</v>
      </c>
    </row>
    <row r="1508" spans="1:4" x14ac:dyDescent="0.35">
      <c r="A1508" t="s">
        <v>11</v>
      </c>
      <c r="B1508" t="s">
        <v>12</v>
      </c>
      <c r="C1508" t="s">
        <v>6</v>
      </c>
      <c r="D1508">
        <v>242527</v>
      </c>
    </row>
    <row r="1509" spans="1:4" x14ac:dyDescent="0.35">
      <c r="A1509" t="s">
        <v>11</v>
      </c>
      <c r="B1509" t="s">
        <v>12</v>
      </c>
      <c r="C1509" t="s">
        <v>51</v>
      </c>
      <c r="D1509">
        <v>242528</v>
      </c>
    </row>
    <row r="1510" spans="1:4" x14ac:dyDescent="0.35">
      <c r="A1510" t="s">
        <v>11</v>
      </c>
      <c r="B1510" t="s">
        <v>5</v>
      </c>
      <c r="C1510" t="s">
        <v>6</v>
      </c>
      <c r="D1510">
        <v>242627</v>
      </c>
    </row>
    <row r="1511" spans="1:4" x14ac:dyDescent="0.35">
      <c r="A1511" t="s">
        <v>11</v>
      </c>
      <c r="B1511" t="s">
        <v>5</v>
      </c>
      <c r="C1511" t="s">
        <v>51</v>
      </c>
      <c r="D1511">
        <v>242628</v>
      </c>
    </row>
    <row r="1512" spans="1:4" x14ac:dyDescent="0.35">
      <c r="A1512" t="s">
        <v>11</v>
      </c>
      <c r="B1512" t="s">
        <v>6</v>
      </c>
      <c r="C1512" t="s">
        <v>51</v>
      </c>
      <c r="D1512">
        <v>242728</v>
      </c>
    </row>
    <row r="1513" spans="1:4" x14ac:dyDescent="0.35">
      <c r="A1513" t="s">
        <v>12</v>
      </c>
      <c r="B1513" t="s">
        <v>5</v>
      </c>
      <c r="C1513" t="s">
        <v>6</v>
      </c>
      <c r="D1513">
        <v>252627</v>
      </c>
    </row>
    <row r="1514" spans="1:4" x14ac:dyDescent="0.35">
      <c r="A1514" t="s">
        <v>12</v>
      </c>
      <c r="B1514" t="s">
        <v>5</v>
      </c>
      <c r="C1514" t="s">
        <v>51</v>
      </c>
      <c r="D1514">
        <v>252628</v>
      </c>
    </row>
    <row r="1515" spans="1:4" x14ac:dyDescent="0.35">
      <c r="A1515" t="s">
        <v>12</v>
      </c>
      <c r="B1515" t="s">
        <v>6</v>
      </c>
      <c r="C1515" t="s">
        <v>51</v>
      </c>
      <c r="D1515">
        <v>252728</v>
      </c>
    </row>
    <row r="1516" spans="1:4" x14ac:dyDescent="0.35">
      <c r="A1516" t="s">
        <v>5</v>
      </c>
      <c r="B1516" t="s">
        <v>6</v>
      </c>
      <c r="C1516" t="s">
        <v>51</v>
      </c>
      <c r="D1516">
        <v>262728</v>
      </c>
    </row>
    <row r="1517" spans="1:4" x14ac:dyDescent="0.35">
      <c r="A1517" t="s">
        <v>5</v>
      </c>
      <c r="B1517" t="s">
        <v>6</v>
      </c>
      <c r="C1517" t="s">
        <v>2</v>
      </c>
      <c r="D1517">
        <v>262729</v>
      </c>
    </row>
    <row r="1518" spans="1:4" x14ac:dyDescent="0.35">
      <c r="A1518" t="s">
        <v>5</v>
      </c>
      <c r="B1518" t="s">
        <v>6</v>
      </c>
      <c r="C1518" t="s">
        <v>19</v>
      </c>
      <c r="D1518">
        <v>262730</v>
      </c>
    </row>
    <row r="1519" spans="1:4" x14ac:dyDescent="0.35">
      <c r="A1519" t="s">
        <v>5</v>
      </c>
      <c r="B1519" t="s">
        <v>6</v>
      </c>
      <c r="C1519" t="s">
        <v>20</v>
      </c>
      <c r="D1519">
        <v>262731</v>
      </c>
    </row>
    <row r="1520" spans="1:4" x14ac:dyDescent="0.35">
      <c r="A1520" t="s">
        <v>5</v>
      </c>
      <c r="B1520" t="s">
        <v>6</v>
      </c>
      <c r="C1520" t="s">
        <v>21</v>
      </c>
      <c r="D1520">
        <v>262733</v>
      </c>
    </row>
    <row r="1521" spans="1:4" x14ac:dyDescent="0.35">
      <c r="A1521" t="s">
        <v>5</v>
      </c>
      <c r="B1521" t="s">
        <v>6</v>
      </c>
      <c r="C1521" t="s">
        <v>22</v>
      </c>
      <c r="D1521">
        <v>262734</v>
      </c>
    </row>
    <row r="1522" spans="1:4" x14ac:dyDescent="0.35">
      <c r="A1522" t="s">
        <v>5</v>
      </c>
      <c r="B1522" t="s">
        <v>51</v>
      </c>
      <c r="C1522" t="s">
        <v>2</v>
      </c>
      <c r="D1522">
        <v>262829</v>
      </c>
    </row>
    <row r="1523" spans="1:4" x14ac:dyDescent="0.35">
      <c r="A1523" t="s">
        <v>5</v>
      </c>
      <c r="B1523" t="s">
        <v>51</v>
      </c>
      <c r="C1523" t="s">
        <v>19</v>
      </c>
      <c r="D1523">
        <v>262830</v>
      </c>
    </row>
    <row r="1524" spans="1:4" x14ac:dyDescent="0.35">
      <c r="A1524" t="s">
        <v>5</v>
      </c>
      <c r="B1524" t="s">
        <v>51</v>
      </c>
      <c r="C1524" t="s">
        <v>20</v>
      </c>
      <c r="D1524">
        <v>262831</v>
      </c>
    </row>
    <row r="1525" spans="1:4" x14ac:dyDescent="0.35">
      <c r="A1525" t="s">
        <v>5</v>
      </c>
      <c r="B1525" t="s">
        <v>51</v>
      </c>
      <c r="C1525" t="s">
        <v>21</v>
      </c>
      <c r="D1525">
        <v>262833</v>
      </c>
    </row>
    <row r="1526" spans="1:4" x14ac:dyDescent="0.35">
      <c r="A1526" t="s">
        <v>5</v>
      </c>
      <c r="B1526" t="s">
        <v>51</v>
      </c>
      <c r="C1526" t="s">
        <v>22</v>
      </c>
      <c r="D1526">
        <v>262834</v>
      </c>
    </row>
    <row r="1527" spans="1:4" x14ac:dyDescent="0.35">
      <c r="A1527" t="s">
        <v>5</v>
      </c>
      <c r="B1527" t="s">
        <v>2</v>
      </c>
      <c r="C1527" t="s">
        <v>19</v>
      </c>
      <c r="D1527">
        <v>262930</v>
      </c>
    </row>
    <row r="1528" spans="1:4" x14ac:dyDescent="0.35">
      <c r="A1528" t="s">
        <v>5</v>
      </c>
      <c r="B1528" t="s">
        <v>2</v>
      </c>
      <c r="C1528" t="s">
        <v>20</v>
      </c>
      <c r="D1528">
        <v>262931</v>
      </c>
    </row>
    <row r="1529" spans="1:4" x14ac:dyDescent="0.35">
      <c r="A1529" t="s">
        <v>5</v>
      </c>
      <c r="B1529" t="s">
        <v>2</v>
      </c>
      <c r="C1529" t="s">
        <v>21</v>
      </c>
      <c r="D1529">
        <v>262933</v>
      </c>
    </row>
    <row r="1530" spans="1:4" x14ac:dyDescent="0.35">
      <c r="A1530" t="s">
        <v>5</v>
      </c>
      <c r="B1530" t="s">
        <v>2</v>
      </c>
      <c r="C1530" t="s">
        <v>22</v>
      </c>
      <c r="D1530">
        <v>262934</v>
      </c>
    </row>
    <row r="1531" spans="1:4" x14ac:dyDescent="0.35">
      <c r="A1531" t="s">
        <v>5</v>
      </c>
      <c r="B1531" t="s">
        <v>19</v>
      </c>
      <c r="C1531" t="s">
        <v>20</v>
      </c>
      <c r="D1531">
        <v>263031</v>
      </c>
    </row>
    <row r="1532" spans="1:4" x14ac:dyDescent="0.35">
      <c r="A1532" t="s">
        <v>5</v>
      </c>
      <c r="B1532" t="s">
        <v>19</v>
      </c>
      <c r="C1532" t="s">
        <v>21</v>
      </c>
      <c r="D1532">
        <v>263033</v>
      </c>
    </row>
    <row r="1533" spans="1:4" x14ac:dyDescent="0.35">
      <c r="A1533" t="s">
        <v>5</v>
      </c>
      <c r="B1533" t="s">
        <v>19</v>
      </c>
      <c r="C1533" t="s">
        <v>22</v>
      </c>
      <c r="D1533">
        <v>263034</v>
      </c>
    </row>
    <row r="1534" spans="1:4" x14ac:dyDescent="0.35">
      <c r="A1534" t="s">
        <v>5</v>
      </c>
      <c r="B1534" t="s">
        <v>20</v>
      </c>
      <c r="C1534" t="s">
        <v>21</v>
      </c>
      <c r="D1534">
        <v>263133</v>
      </c>
    </row>
    <row r="1535" spans="1:4" x14ac:dyDescent="0.35">
      <c r="A1535" t="s">
        <v>5</v>
      </c>
      <c r="B1535" t="s">
        <v>20</v>
      </c>
      <c r="C1535" t="s">
        <v>22</v>
      </c>
      <c r="D1535">
        <v>263134</v>
      </c>
    </row>
    <row r="1536" spans="1:4" x14ac:dyDescent="0.35">
      <c r="A1536" t="s">
        <v>5</v>
      </c>
      <c r="B1536" t="s">
        <v>21</v>
      </c>
      <c r="C1536" t="s">
        <v>22</v>
      </c>
      <c r="D1536">
        <v>263334</v>
      </c>
    </row>
    <row r="1537" spans="1:4" x14ac:dyDescent="0.35">
      <c r="A1537" t="s">
        <v>6</v>
      </c>
      <c r="B1537" t="s">
        <v>51</v>
      </c>
      <c r="C1537" t="s">
        <v>2</v>
      </c>
      <c r="D1537">
        <v>272829</v>
      </c>
    </row>
    <row r="1538" spans="1:4" x14ac:dyDescent="0.35">
      <c r="A1538" t="s">
        <v>6</v>
      </c>
      <c r="B1538" t="s">
        <v>51</v>
      </c>
      <c r="C1538" t="s">
        <v>19</v>
      </c>
      <c r="D1538">
        <v>272830</v>
      </c>
    </row>
    <row r="1539" spans="1:4" x14ac:dyDescent="0.35">
      <c r="A1539" t="s">
        <v>6</v>
      </c>
      <c r="B1539" t="s">
        <v>51</v>
      </c>
      <c r="C1539" t="s">
        <v>20</v>
      </c>
      <c r="D1539">
        <v>272831</v>
      </c>
    </row>
    <row r="1540" spans="1:4" x14ac:dyDescent="0.35">
      <c r="A1540" t="s">
        <v>6</v>
      </c>
      <c r="B1540" t="s">
        <v>51</v>
      </c>
      <c r="C1540" t="s">
        <v>21</v>
      </c>
      <c r="D1540">
        <v>272833</v>
      </c>
    </row>
    <row r="1541" spans="1:4" x14ac:dyDescent="0.35">
      <c r="A1541" t="s">
        <v>6</v>
      </c>
      <c r="B1541" t="s">
        <v>51</v>
      </c>
      <c r="C1541" t="s">
        <v>22</v>
      </c>
      <c r="D1541">
        <v>272834</v>
      </c>
    </row>
    <row r="1542" spans="1:4" x14ac:dyDescent="0.35">
      <c r="A1542" t="s">
        <v>6</v>
      </c>
      <c r="B1542" t="s">
        <v>2</v>
      </c>
      <c r="C1542" t="s">
        <v>19</v>
      </c>
      <c r="D1542">
        <v>272930</v>
      </c>
    </row>
    <row r="1543" spans="1:4" x14ac:dyDescent="0.35">
      <c r="A1543" t="s">
        <v>6</v>
      </c>
      <c r="B1543" t="s">
        <v>2</v>
      </c>
      <c r="C1543" t="s">
        <v>20</v>
      </c>
      <c r="D1543">
        <v>272931</v>
      </c>
    </row>
    <row r="1544" spans="1:4" x14ac:dyDescent="0.35">
      <c r="A1544" t="s">
        <v>6</v>
      </c>
      <c r="B1544" t="s">
        <v>2</v>
      </c>
      <c r="C1544" t="s">
        <v>21</v>
      </c>
      <c r="D1544">
        <v>272933</v>
      </c>
    </row>
    <row r="1545" spans="1:4" x14ac:dyDescent="0.35">
      <c r="A1545" t="s">
        <v>6</v>
      </c>
      <c r="B1545" t="s">
        <v>2</v>
      </c>
      <c r="C1545" t="s">
        <v>22</v>
      </c>
      <c r="D1545">
        <v>272934</v>
      </c>
    </row>
    <row r="1546" spans="1:4" x14ac:dyDescent="0.35">
      <c r="A1546" t="s">
        <v>6</v>
      </c>
      <c r="B1546" t="s">
        <v>19</v>
      </c>
      <c r="C1546" t="s">
        <v>20</v>
      </c>
      <c r="D1546">
        <v>273031</v>
      </c>
    </row>
    <row r="1547" spans="1:4" x14ac:dyDescent="0.35">
      <c r="A1547" t="s">
        <v>6</v>
      </c>
      <c r="B1547" t="s">
        <v>19</v>
      </c>
      <c r="C1547" t="s">
        <v>21</v>
      </c>
      <c r="D1547">
        <v>273033</v>
      </c>
    </row>
    <row r="1548" spans="1:4" x14ac:dyDescent="0.35">
      <c r="A1548" t="s">
        <v>6</v>
      </c>
      <c r="B1548" t="s">
        <v>19</v>
      </c>
      <c r="C1548" t="s">
        <v>22</v>
      </c>
      <c r="D1548">
        <v>273034</v>
      </c>
    </row>
    <row r="1549" spans="1:4" x14ac:dyDescent="0.35">
      <c r="A1549" t="s">
        <v>6</v>
      </c>
      <c r="B1549" t="s">
        <v>20</v>
      </c>
      <c r="C1549" t="s">
        <v>21</v>
      </c>
      <c r="D1549">
        <v>273133</v>
      </c>
    </row>
    <row r="1550" spans="1:4" x14ac:dyDescent="0.35">
      <c r="A1550" t="s">
        <v>6</v>
      </c>
      <c r="B1550" t="s">
        <v>20</v>
      </c>
      <c r="C1550" t="s">
        <v>22</v>
      </c>
      <c r="D1550">
        <v>273134</v>
      </c>
    </row>
    <row r="1551" spans="1:4" x14ac:dyDescent="0.35">
      <c r="A1551" t="s">
        <v>6</v>
      </c>
      <c r="B1551" t="s">
        <v>21</v>
      </c>
      <c r="C1551" t="s">
        <v>22</v>
      </c>
      <c r="D1551">
        <v>273334</v>
      </c>
    </row>
    <row r="1552" spans="1:4" x14ac:dyDescent="0.35">
      <c r="A1552" t="s">
        <v>51</v>
      </c>
      <c r="B1552" t="s">
        <v>2</v>
      </c>
      <c r="C1552" t="s">
        <v>19</v>
      </c>
      <c r="D1552">
        <v>282930</v>
      </c>
    </row>
    <row r="1553" spans="1:4" x14ac:dyDescent="0.35">
      <c r="A1553" t="s">
        <v>51</v>
      </c>
      <c r="B1553" t="s">
        <v>2</v>
      </c>
      <c r="C1553" t="s">
        <v>20</v>
      </c>
      <c r="D1553">
        <v>282931</v>
      </c>
    </row>
    <row r="1554" spans="1:4" x14ac:dyDescent="0.35">
      <c r="A1554" t="s">
        <v>51</v>
      </c>
      <c r="B1554" t="s">
        <v>2</v>
      </c>
      <c r="C1554" t="s">
        <v>21</v>
      </c>
      <c r="D1554">
        <v>282933</v>
      </c>
    </row>
    <row r="1555" spans="1:4" x14ac:dyDescent="0.35">
      <c r="A1555" t="s">
        <v>51</v>
      </c>
      <c r="B1555" t="s">
        <v>2</v>
      </c>
      <c r="C1555" t="s">
        <v>22</v>
      </c>
      <c r="D1555">
        <v>282934</v>
      </c>
    </row>
    <row r="1556" spans="1:4" x14ac:dyDescent="0.35">
      <c r="A1556" t="s">
        <v>51</v>
      </c>
      <c r="B1556" t="s">
        <v>19</v>
      </c>
      <c r="C1556" t="s">
        <v>20</v>
      </c>
      <c r="D1556">
        <v>283031</v>
      </c>
    </row>
    <row r="1557" spans="1:4" x14ac:dyDescent="0.35">
      <c r="A1557" t="s">
        <v>51</v>
      </c>
      <c r="B1557" t="s">
        <v>19</v>
      </c>
      <c r="C1557" t="s">
        <v>21</v>
      </c>
      <c r="D1557">
        <v>283033</v>
      </c>
    </row>
    <row r="1558" spans="1:4" x14ac:dyDescent="0.35">
      <c r="A1558" t="s">
        <v>51</v>
      </c>
      <c r="B1558" t="s">
        <v>19</v>
      </c>
      <c r="C1558" t="s">
        <v>22</v>
      </c>
      <c r="D1558">
        <v>283034</v>
      </c>
    </row>
    <row r="1559" spans="1:4" x14ac:dyDescent="0.35">
      <c r="A1559" t="s">
        <v>51</v>
      </c>
      <c r="B1559" t="s">
        <v>20</v>
      </c>
      <c r="C1559" t="s">
        <v>21</v>
      </c>
      <c r="D1559">
        <v>283133</v>
      </c>
    </row>
    <row r="1560" spans="1:4" x14ac:dyDescent="0.35">
      <c r="A1560" t="s">
        <v>51</v>
      </c>
      <c r="B1560" t="s">
        <v>20</v>
      </c>
      <c r="C1560" t="s">
        <v>22</v>
      </c>
      <c r="D1560">
        <v>283134</v>
      </c>
    </row>
    <row r="1561" spans="1:4" x14ac:dyDescent="0.35">
      <c r="A1561" t="s">
        <v>51</v>
      </c>
      <c r="B1561" t="s">
        <v>21</v>
      </c>
      <c r="C1561" t="s">
        <v>22</v>
      </c>
      <c r="D1561">
        <v>283334</v>
      </c>
    </row>
    <row r="1562" spans="1:4" x14ac:dyDescent="0.35">
      <c r="A1562" t="s">
        <v>2</v>
      </c>
      <c r="B1562" t="s">
        <v>19</v>
      </c>
      <c r="C1562" t="s">
        <v>20</v>
      </c>
      <c r="D1562">
        <v>293031</v>
      </c>
    </row>
    <row r="1563" spans="1:4" x14ac:dyDescent="0.35">
      <c r="A1563" t="s">
        <v>2</v>
      </c>
      <c r="B1563" t="s">
        <v>19</v>
      </c>
      <c r="C1563" t="s">
        <v>28</v>
      </c>
      <c r="D1563">
        <v>293032</v>
      </c>
    </row>
    <row r="1564" spans="1:4" x14ac:dyDescent="0.35">
      <c r="A1564" t="s">
        <v>2</v>
      </c>
      <c r="B1564" t="s">
        <v>19</v>
      </c>
      <c r="C1564" t="s">
        <v>21</v>
      </c>
      <c r="D1564">
        <v>293033</v>
      </c>
    </row>
    <row r="1565" spans="1:4" x14ac:dyDescent="0.35">
      <c r="A1565" t="s">
        <v>2</v>
      </c>
      <c r="B1565" t="s">
        <v>19</v>
      </c>
      <c r="C1565" t="s">
        <v>22</v>
      </c>
      <c r="D1565">
        <v>293034</v>
      </c>
    </row>
    <row r="1566" spans="1:4" x14ac:dyDescent="0.35">
      <c r="A1566" t="s">
        <v>2</v>
      </c>
      <c r="B1566" t="s">
        <v>19</v>
      </c>
      <c r="C1566" t="s">
        <v>24</v>
      </c>
      <c r="D1566">
        <v>293035</v>
      </c>
    </row>
    <row r="1567" spans="1:4" x14ac:dyDescent="0.35">
      <c r="A1567" t="s">
        <v>2</v>
      </c>
      <c r="B1567" t="s">
        <v>19</v>
      </c>
      <c r="C1567" t="s">
        <v>29</v>
      </c>
      <c r="D1567">
        <v>293036</v>
      </c>
    </row>
    <row r="1568" spans="1:4" x14ac:dyDescent="0.35">
      <c r="A1568" t="s">
        <v>2</v>
      </c>
      <c r="B1568" t="s">
        <v>20</v>
      </c>
      <c r="C1568" t="s">
        <v>28</v>
      </c>
      <c r="D1568">
        <v>293132</v>
      </c>
    </row>
    <row r="1569" spans="1:4" x14ac:dyDescent="0.35">
      <c r="A1569" t="s">
        <v>2</v>
      </c>
      <c r="B1569" t="s">
        <v>20</v>
      </c>
      <c r="C1569" t="s">
        <v>21</v>
      </c>
      <c r="D1569">
        <v>293133</v>
      </c>
    </row>
    <row r="1570" spans="1:4" x14ac:dyDescent="0.35">
      <c r="A1570" t="s">
        <v>2</v>
      </c>
      <c r="B1570" t="s">
        <v>20</v>
      </c>
      <c r="C1570" t="s">
        <v>22</v>
      </c>
      <c r="D1570">
        <v>293134</v>
      </c>
    </row>
    <row r="1571" spans="1:4" x14ac:dyDescent="0.35">
      <c r="A1571" t="s">
        <v>2</v>
      </c>
      <c r="B1571" t="s">
        <v>20</v>
      </c>
      <c r="C1571" t="s">
        <v>24</v>
      </c>
      <c r="D1571">
        <v>293135</v>
      </c>
    </row>
    <row r="1572" spans="1:4" x14ac:dyDescent="0.35">
      <c r="A1572" t="s">
        <v>2</v>
      </c>
      <c r="B1572" t="s">
        <v>20</v>
      </c>
      <c r="C1572" t="s">
        <v>29</v>
      </c>
      <c r="D1572">
        <v>293136</v>
      </c>
    </row>
    <row r="1573" spans="1:4" x14ac:dyDescent="0.35">
      <c r="A1573" t="s">
        <v>2</v>
      </c>
      <c r="B1573" t="s">
        <v>28</v>
      </c>
      <c r="C1573" t="s">
        <v>21</v>
      </c>
      <c r="D1573">
        <v>293233</v>
      </c>
    </row>
    <row r="1574" spans="1:4" x14ac:dyDescent="0.35">
      <c r="A1574" t="s">
        <v>2</v>
      </c>
      <c r="B1574" t="s">
        <v>28</v>
      </c>
      <c r="C1574" t="s">
        <v>22</v>
      </c>
      <c r="D1574">
        <v>293234</v>
      </c>
    </row>
    <row r="1575" spans="1:4" x14ac:dyDescent="0.35">
      <c r="A1575" t="s">
        <v>2</v>
      </c>
      <c r="B1575" t="s">
        <v>28</v>
      </c>
      <c r="C1575" t="s">
        <v>24</v>
      </c>
      <c r="D1575">
        <v>293235</v>
      </c>
    </row>
    <row r="1576" spans="1:4" x14ac:dyDescent="0.35">
      <c r="A1576" t="s">
        <v>2</v>
      </c>
      <c r="B1576" t="s">
        <v>28</v>
      </c>
      <c r="C1576" t="s">
        <v>29</v>
      </c>
      <c r="D1576">
        <v>293236</v>
      </c>
    </row>
    <row r="1577" spans="1:4" x14ac:dyDescent="0.35">
      <c r="A1577" t="s">
        <v>2</v>
      </c>
      <c r="B1577" t="s">
        <v>21</v>
      </c>
      <c r="C1577" t="s">
        <v>22</v>
      </c>
      <c r="D1577">
        <v>293334</v>
      </c>
    </row>
    <row r="1578" spans="1:4" x14ac:dyDescent="0.35">
      <c r="A1578" t="s">
        <v>2</v>
      </c>
      <c r="B1578" t="s">
        <v>21</v>
      </c>
      <c r="C1578" t="s">
        <v>24</v>
      </c>
      <c r="D1578">
        <v>293335</v>
      </c>
    </row>
    <row r="1579" spans="1:4" x14ac:dyDescent="0.35">
      <c r="A1579" t="s">
        <v>2</v>
      </c>
      <c r="B1579" t="s">
        <v>21</v>
      </c>
      <c r="C1579" t="s">
        <v>29</v>
      </c>
      <c r="D1579">
        <v>293336</v>
      </c>
    </row>
    <row r="1580" spans="1:4" x14ac:dyDescent="0.35">
      <c r="A1580" t="s">
        <v>2</v>
      </c>
      <c r="B1580" t="s">
        <v>22</v>
      </c>
      <c r="C1580" t="s">
        <v>24</v>
      </c>
      <c r="D1580">
        <v>293435</v>
      </c>
    </row>
    <row r="1581" spans="1:4" x14ac:dyDescent="0.35">
      <c r="A1581" t="s">
        <v>2</v>
      </c>
      <c r="B1581" t="s">
        <v>22</v>
      </c>
      <c r="C1581" t="s">
        <v>29</v>
      </c>
      <c r="D1581">
        <v>293436</v>
      </c>
    </row>
    <row r="1582" spans="1:4" x14ac:dyDescent="0.35">
      <c r="A1582" t="s">
        <v>2</v>
      </c>
      <c r="B1582" t="s">
        <v>24</v>
      </c>
      <c r="C1582" t="s">
        <v>29</v>
      </c>
      <c r="D1582">
        <v>293536</v>
      </c>
    </row>
    <row r="1583" spans="1:4" x14ac:dyDescent="0.35">
      <c r="A1583" t="s">
        <v>19</v>
      </c>
      <c r="B1583" t="s">
        <v>20</v>
      </c>
      <c r="C1583" t="s">
        <v>28</v>
      </c>
      <c r="D1583">
        <v>303132</v>
      </c>
    </row>
    <row r="1584" spans="1:4" x14ac:dyDescent="0.35">
      <c r="A1584" t="s">
        <v>19</v>
      </c>
      <c r="B1584" t="s">
        <v>20</v>
      </c>
      <c r="C1584" t="s">
        <v>21</v>
      </c>
      <c r="D1584">
        <v>303133</v>
      </c>
    </row>
    <row r="1585" spans="1:4" x14ac:dyDescent="0.35">
      <c r="A1585" t="s">
        <v>19</v>
      </c>
      <c r="B1585" t="s">
        <v>20</v>
      </c>
      <c r="C1585" t="s">
        <v>22</v>
      </c>
      <c r="D1585">
        <v>303134</v>
      </c>
    </row>
    <row r="1586" spans="1:4" x14ac:dyDescent="0.35">
      <c r="A1586" t="s">
        <v>19</v>
      </c>
      <c r="B1586" t="s">
        <v>20</v>
      </c>
      <c r="C1586" t="s">
        <v>24</v>
      </c>
      <c r="D1586">
        <v>303135</v>
      </c>
    </row>
    <row r="1587" spans="1:4" x14ac:dyDescent="0.35">
      <c r="A1587" t="s">
        <v>19</v>
      </c>
      <c r="B1587" t="s">
        <v>20</v>
      </c>
      <c r="C1587" t="s">
        <v>29</v>
      </c>
      <c r="D1587">
        <v>303136</v>
      </c>
    </row>
    <row r="1588" spans="1:4" x14ac:dyDescent="0.35">
      <c r="A1588" t="s">
        <v>19</v>
      </c>
      <c r="B1588" t="s">
        <v>28</v>
      </c>
      <c r="C1588" t="s">
        <v>21</v>
      </c>
      <c r="D1588">
        <v>303233</v>
      </c>
    </row>
    <row r="1589" spans="1:4" x14ac:dyDescent="0.35">
      <c r="A1589" t="s">
        <v>19</v>
      </c>
      <c r="B1589" t="s">
        <v>28</v>
      </c>
      <c r="C1589" t="s">
        <v>22</v>
      </c>
      <c r="D1589">
        <v>303234</v>
      </c>
    </row>
    <row r="1590" spans="1:4" x14ac:dyDescent="0.35">
      <c r="A1590" t="s">
        <v>19</v>
      </c>
      <c r="B1590" t="s">
        <v>28</v>
      </c>
      <c r="C1590" t="s">
        <v>24</v>
      </c>
      <c r="D1590">
        <v>303235</v>
      </c>
    </row>
    <row r="1591" spans="1:4" x14ac:dyDescent="0.35">
      <c r="A1591" t="s">
        <v>19</v>
      </c>
      <c r="B1591" t="s">
        <v>28</v>
      </c>
      <c r="C1591" t="s">
        <v>29</v>
      </c>
      <c r="D1591">
        <v>303236</v>
      </c>
    </row>
    <row r="1592" spans="1:4" x14ac:dyDescent="0.35">
      <c r="A1592" t="s">
        <v>19</v>
      </c>
      <c r="B1592" t="s">
        <v>21</v>
      </c>
      <c r="C1592" t="s">
        <v>22</v>
      </c>
      <c r="D1592">
        <v>303334</v>
      </c>
    </row>
    <row r="1593" spans="1:4" x14ac:dyDescent="0.35">
      <c r="A1593" t="s">
        <v>19</v>
      </c>
      <c r="B1593" t="s">
        <v>21</v>
      </c>
      <c r="C1593" t="s">
        <v>24</v>
      </c>
      <c r="D1593">
        <v>303335</v>
      </c>
    </row>
    <row r="1594" spans="1:4" x14ac:dyDescent="0.35">
      <c r="A1594" t="s">
        <v>19</v>
      </c>
      <c r="B1594" t="s">
        <v>21</v>
      </c>
      <c r="C1594" t="s">
        <v>29</v>
      </c>
      <c r="D1594">
        <v>303336</v>
      </c>
    </row>
    <row r="1595" spans="1:4" x14ac:dyDescent="0.35">
      <c r="A1595" t="s">
        <v>19</v>
      </c>
      <c r="B1595" t="s">
        <v>22</v>
      </c>
      <c r="C1595" t="s">
        <v>24</v>
      </c>
      <c r="D1595">
        <v>303435</v>
      </c>
    </row>
    <row r="1596" spans="1:4" x14ac:dyDescent="0.35">
      <c r="A1596" t="s">
        <v>19</v>
      </c>
      <c r="B1596" t="s">
        <v>22</v>
      </c>
      <c r="C1596" t="s">
        <v>29</v>
      </c>
      <c r="D1596">
        <v>303436</v>
      </c>
    </row>
    <row r="1597" spans="1:4" x14ac:dyDescent="0.35">
      <c r="A1597" t="s">
        <v>19</v>
      </c>
      <c r="B1597" t="s">
        <v>24</v>
      </c>
      <c r="C1597" t="s">
        <v>29</v>
      </c>
      <c r="D1597">
        <v>303536</v>
      </c>
    </row>
    <row r="1598" spans="1:4" x14ac:dyDescent="0.35">
      <c r="A1598" t="s">
        <v>20</v>
      </c>
      <c r="B1598" t="s">
        <v>28</v>
      </c>
      <c r="C1598" t="s">
        <v>21</v>
      </c>
      <c r="D1598">
        <v>313233</v>
      </c>
    </row>
    <row r="1599" spans="1:4" x14ac:dyDescent="0.35">
      <c r="A1599" t="s">
        <v>20</v>
      </c>
      <c r="B1599" t="s">
        <v>28</v>
      </c>
      <c r="C1599" t="s">
        <v>22</v>
      </c>
      <c r="D1599">
        <v>313234</v>
      </c>
    </row>
    <row r="1600" spans="1:4" x14ac:dyDescent="0.35">
      <c r="A1600" t="s">
        <v>20</v>
      </c>
      <c r="B1600" t="s">
        <v>28</v>
      </c>
      <c r="C1600" t="s">
        <v>24</v>
      </c>
      <c r="D1600">
        <v>313235</v>
      </c>
    </row>
    <row r="1601" spans="1:4" x14ac:dyDescent="0.35">
      <c r="A1601" t="s">
        <v>20</v>
      </c>
      <c r="B1601" t="s">
        <v>28</v>
      </c>
      <c r="C1601" t="s">
        <v>29</v>
      </c>
      <c r="D1601">
        <v>313236</v>
      </c>
    </row>
    <row r="1602" spans="1:4" x14ac:dyDescent="0.35">
      <c r="A1602" t="s">
        <v>20</v>
      </c>
      <c r="B1602" t="s">
        <v>21</v>
      </c>
      <c r="C1602" t="s">
        <v>22</v>
      </c>
      <c r="D1602">
        <v>313334</v>
      </c>
    </row>
    <row r="1603" spans="1:4" x14ac:dyDescent="0.35">
      <c r="A1603" t="s">
        <v>20</v>
      </c>
      <c r="B1603" t="s">
        <v>21</v>
      </c>
      <c r="C1603" t="s">
        <v>24</v>
      </c>
      <c r="D1603">
        <v>313335</v>
      </c>
    </row>
    <row r="1604" spans="1:4" x14ac:dyDescent="0.35">
      <c r="A1604" t="s">
        <v>20</v>
      </c>
      <c r="B1604" t="s">
        <v>21</v>
      </c>
      <c r="C1604" t="s">
        <v>29</v>
      </c>
      <c r="D1604">
        <v>313336</v>
      </c>
    </row>
    <row r="1605" spans="1:4" x14ac:dyDescent="0.35">
      <c r="A1605" t="s">
        <v>20</v>
      </c>
      <c r="B1605" t="s">
        <v>22</v>
      </c>
      <c r="C1605" t="s">
        <v>24</v>
      </c>
      <c r="D1605">
        <v>313435</v>
      </c>
    </row>
    <row r="1606" spans="1:4" x14ac:dyDescent="0.35">
      <c r="A1606" t="s">
        <v>20</v>
      </c>
      <c r="B1606" t="s">
        <v>22</v>
      </c>
      <c r="C1606" t="s">
        <v>29</v>
      </c>
      <c r="D1606">
        <v>313436</v>
      </c>
    </row>
    <row r="1607" spans="1:4" x14ac:dyDescent="0.35">
      <c r="A1607" t="s">
        <v>20</v>
      </c>
      <c r="B1607" t="s">
        <v>24</v>
      </c>
      <c r="C1607" t="s">
        <v>29</v>
      </c>
      <c r="D1607">
        <v>313536</v>
      </c>
    </row>
    <row r="1608" spans="1:4" x14ac:dyDescent="0.35">
      <c r="A1608" t="s">
        <v>28</v>
      </c>
      <c r="B1608" t="s">
        <v>21</v>
      </c>
      <c r="C1608" t="s">
        <v>22</v>
      </c>
      <c r="D1608">
        <v>323334</v>
      </c>
    </row>
    <row r="1609" spans="1:4" x14ac:dyDescent="0.35">
      <c r="A1609" t="s">
        <v>28</v>
      </c>
      <c r="B1609" t="s">
        <v>21</v>
      </c>
      <c r="C1609" t="s">
        <v>24</v>
      </c>
      <c r="D1609">
        <v>323335</v>
      </c>
    </row>
    <row r="1610" spans="1:4" x14ac:dyDescent="0.35">
      <c r="A1610" t="s">
        <v>28</v>
      </c>
      <c r="B1610" t="s">
        <v>21</v>
      </c>
      <c r="C1610" t="s">
        <v>29</v>
      </c>
      <c r="D1610">
        <v>323336</v>
      </c>
    </row>
    <row r="1611" spans="1:4" x14ac:dyDescent="0.35">
      <c r="A1611" t="s">
        <v>28</v>
      </c>
      <c r="B1611" t="s">
        <v>22</v>
      </c>
      <c r="C1611" t="s">
        <v>24</v>
      </c>
      <c r="D1611">
        <v>323435</v>
      </c>
    </row>
    <row r="1612" spans="1:4" x14ac:dyDescent="0.35">
      <c r="A1612" t="s">
        <v>28</v>
      </c>
      <c r="B1612" t="s">
        <v>22</v>
      </c>
      <c r="C1612" t="s">
        <v>29</v>
      </c>
      <c r="D1612">
        <v>323436</v>
      </c>
    </row>
    <row r="1613" spans="1:4" x14ac:dyDescent="0.35">
      <c r="A1613" t="s">
        <v>28</v>
      </c>
      <c r="B1613" t="s">
        <v>24</v>
      </c>
      <c r="C1613" t="s">
        <v>29</v>
      </c>
      <c r="D1613">
        <v>323536</v>
      </c>
    </row>
    <row r="1614" spans="1:4" x14ac:dyDescent="0.35">
      <c r="A1614" t="s">
        <v>28</v>
      </c>
      <c r="B1614" t="s">
        <v>24</v>
      </c>
      <c r="C1614" t="s">
        <v>30</v>
      </c>
      <c r="D1614">
        <v>323537</v>
      </c>
    </row>
    <row r="1615" spans="1:4" x14ac:dyDescent="0.35">
      <c r="A1615" t="s">
        <v>28</v>
      </c>
      <c r="B1615" t="s">
        <v>29</v>
      </c>
      <c r="C1615" t="s">
        <v>30</v>
      </c>
      <c r="D1615">
        <v>323637</v>
      </c>
    </row>
    <row r="1616" spans="1:4" x14ac:dyDescent="0.35">
      <c r="A1616" t="s">
        <v>21</v>
      </c>
      <c r="B1616" t="s">
        <v>22</v>
      </c>
      <c r="C1616" t="s">
        <v>24</v>
      </c>
      <c r="D1616">
        <v>333435</v>
      </c>
    </row>
    <row r="1617" spans="1:4" x14ac:dyDescent="0.35">
      <c r="A1617" t="s">
        <v>21</v>
      </c>
      <c r="B1617" t="s">
        <v>22</v>
      </c>
      <c r="C1617" t="s">
        <v>29</v>
      </c>
      <c r="D1617">
        <v>333436</v>
      </c>
    </row>
    <row r="1618" spans="1:4" x14ac:dyDescent="0.35">
      <c r="A1618" t="s">
        <v>21</v>
      </c>
      <c r="B1618" t="s">
        <v>24</v>
      </c>
      <c r="C1618" t="s">
        <v>29</v>
      </c>
      <c r="D1618">
        <v>333536</v>
      </c>
    </row>
    <row r="1619" spans="1:4" x14ac:dyDescent="0.35">
      <c r="A1619" t="s">
        <v>22</v>
      </c>
      <c r="B1619" t="s">
        <v>24</v>
      </c>
      <c r="C1619" t="s">
        <v>29</v>
      </c>
      <c r="D1619">
        <v>343536</v>
      </c>
    </row>
    <row r="1620" spans="1:4" x14ac:dyDescent="0.35">
      <c r="A1620" t="s">
        <v>24</v>
      </c>
      <c r="B1620" t="s">
        <v>29</v>
      </c>
      <c r="C1620" t="s">
        <v>30</v>
      </c>
      <c r="D1620">
        <v>353637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1"/>
  </sheetPr>
  <dimension ref="A2:C319"/>
  <sheetViews>
    <sheetView zoomScale="80" zoomScaleNormal="80" workbookViewId="0">
      <selection activeCell="B15" sqref="B15"/>
    </sheetView>
  </sheetViews>
  <sheetFormatPr defaultRowHeight="14.5" x14ac:dyDescent="0.35"/>
  <cols>
    <col min="1" max="2" width="33.08984375" bestFit="1" customWidth="1"/>
    <col min="3" max="3" width="33.08984375" customWidth="1"/>
  </cols>
  <sheetData>
    <row r="2" spans="1:3" x14ac:dyDescent="0.35">
      <c r="A2" s="1" t="s">
        <v>33</v>
      </c>
      <c r="B2" s="1" t="s">
        <v>34</v>
      </c>
      <c r="C2" s="1" t="s">
        <v>53</v>
      </c>
    </row>
    <row r="3" spans="1:3" x14ac:dyDescent="0.35">
      <c r="A3" t="s">
        <v>0</v>
      </c>
      <c r="B3" t="s">
        <v>46</v>
      </c>
      <c r="C3">
        <v>15</v>
      </c>
    </row>
    <row r="4" spans="1:3" x14ac:dyDescent="0.35">
      <c r="A4" t="s">
        <v>0</v>
      </c>
      <c r="B4" t="s">
        <v>47</v>
      </c>
      <c r="C4">
        <v>16</v>
      </c>
    </row>
    <row r="5" spans="1:3" x14ac:dyDescent="0.35">
      <c r="A5" t="s">
        <v>0</v>
      </c>
      <c r="B5" t="s">
        <v>1</v>
      </c>
      <c r="C5">
        <v>111</v>
      </c>
    </row>
    <row r="6" spans="1:3" x14ac:dyDescent="0.35">
      <c r="A6" t="s">
        <v>0</v>
      </c>
      <c r="B6" t="s">
        <v>48</v>
      </c>
      <c r="C6">
        <v>112</v>
      </c>
    </row>
    <row r="7" spans="1:3" x14ac:dyDescent="0.35">
      <c r="A7" t="s">
        <v>0</v>
      </c>
      <c r="B7" t="s">
        <v>49</v>
      </c>
      <c r="C7">
        <v>119</v>
      </c>
    </row>
    <row r="8" spans="1:3" x14ac:dyDescent="0.35">
      <c r="A8" t="s">
        <v>0</v>
      </c>
      <c r="B8" t="s">
        <v>2</v>
      </c>
      <c r="C8">
        <v>129</v>
      </c>
    </row>
    <row r="9" spans="1:3" x14ac:dyDescent="0.35">
      <c r="A9" t="s">
        <v>7</v>
      </c>
      <c r="B9" t="s">
        <v>8</v>
      </c>
      <c r="C9">
        <v>23</v>
      </c>
    </row>
    <row r="10" spans="1:3" x14ac:dyDescent="0.35">
      <c r="A10" t="s">
        <v>7</v>
      </c>
      <c r="B10" t="s">
        <v>9</v>
      </c>
      <c r="C10">
        <v>24</v>
      </c>
    </row>
    <row r="11" spans="1:3" x14ac:dyDescent="0.35">
      <c r="A11" t="s">
        <v>7</v>
      </c>
      <c r="B11" t="s">
        <v>3</v>
      </c>
      <c r="C11">
        <v>27</v>
      </c>
    </row>
    <row r="12" spans="1:3" x14ac:dyDescent="0.35">
      <c r="A12" t="s">
        <v>7</v>
      </c>
      <c r="B12" t="s">
        <v>10</v>
      </c>
      <c r="C12">
        <v>29</v>
      </c>
    </row>
    <row r="13" spans="1:3" x14ac:dyDescent="0.35">
      <c r="A13" t="s">
        <v>7</v>
      </c>
      <c r="B13" t="s">
        <v>4</v>
      </c>
      <c r="C13">
        <v>210</v>
      </c>
    </row>
    <row r="14" spans="1:3" x14ac:dyDescent="0.35">
      <c r="A14" t="s">
        <v>7</v>
      </c>
      <c r="B14" t="s">
        <v>11</v>
      </c>
      <c r="C14">
        <v>224</v>
      </c>
    </row>
    <row r="15" spans="1:3" x14ac:dyDescent="0.35">
      <c r="A15" t="s">
        <v>7</v>
      </c>
      <c r="B15" t="s">
        <v>12</v>
      </c>
      <c r="C15">
        <v>225</v>
      </c>
    </row>
    <row r="16" spans="1:3" x14ac:dyDescent="0.35">
      <c r="A16" t="s">
        <v>7</v>
      </c>
      <c r="B16" t="s">
        <v>5</v>
      </c>
      <c r="C16">
        <v>226</v>
      </c>
    </row>
    <row r="17" spans="1:3" x14ac:dyDescent="0.35">
      <c r="A17" t="s">
        <v>7</v>
      </c>
      <c r="B17" t="s">
        <v>6</v>
      </c>
      <c r="C17">
        <v>227</v>
      </c>
    </row>
    <row r="18" spans="1:3" x14ac:dyDescent="0.35">
      <c r="A18" t="s">
        <v>7</v>
      </c>
      <c r="B18" t="s">
        <v>51</v>
      </c>
      <c r="C18">
        <v>228</v>
      </c>
    </row>
    <row r="19" spans="1:3" x14ac:dyDescent="0.35">
      <c r="A19" t="s">
        <v>8</v>
      </c>
      <c r="B19" t="s">
        <v>9</v>
      </c>
      <c r="C19">
        <v>34</v>
      </c>
    </row>
    <row r="20" spans="1:3" x14ac:dyDescent="0.35">
      <c r="A20" t="s">
        <v>8</v>
      </c>
      <c r="B20" t="s">
        <v>3</v>
      </c>
      <c r="C20">
        <v>37</v>
      </c>
    </row>
    <row r="21" spans="1:3" x14ac:dyDescent="0.35">
      <c r="A21" t="s">
        <v>8</v>
      </c>
      <c r="B21" t="s">
        <v>10</v>
      </c>
      <c r="C21">
        <v>39</v>
      </c>
    </row>
    <row r="22" spans="1:3" x14ac:dyDescent="0.35">
      <c r="A22" t="s">
        <v>8</v>
      </c>
      <c r="B22" t="s">
        <v>4</v>
      </c>
      <c r="C22">
        <v>310</v>
      </c>
    </row>
    <row r="23" spans="1:3" x14ac:dyDescent="0.35">
      <c r="A23" t="s">
        <v>8</v>
      </c>
      <c r="B23" t="s">
        <v>11</v>
      </c>
      <c r="C23">
        <v>324</v>
      </c>
    </row>
    <row r="24" spans="1:3" x14ac:dyDescent="0.35">
      <c r="A24" t="s">
        <v>8</v>
      </c>
      <c r="B24" t="s">
        <v>12</v>
      </c>
      <c r="C24">
        <v>325</v>
      </c>
    </row>
    <row r="25" spans="1:3" x14ac:dyDescent="0.35">
      <c r="A25" t="s">
        <v>8</v>
      </c>
      <c r="B25" t="s">
        <v>5</v>
      </c>
      <c r="C25">
        <v>326</v>
      </c>
    </row>
    <row r="26" spans="1:3" x14ac:dyDescent="0.35">
      <c r="A26" t="s">
        <v>8</v>
      </c>
      <c r="B26" t="s">
        <v>6</v>
      </c>
      <c r="C26">
        <v>327</v>
      </c>
    </row>
    <row r="27" spans="1:3" x14ac:dyDescent="0.35">
      <c r="A27" t="s">
        <v>8</v>
      </c>
      <c r="B27" t="s">
        <v>51</v>
      </c>
      <c r="C27">
        <v>328</v>
      </c>
    </row>
    <row r="28" spans="1:3" x14ac:dyDescent="0.35">
      <c r="A28" t="s">
        <v>9</v>
      </c>
      <c r="B28" t="s">
        <v>3</v>
      </c>
      <c r="C28">
        <v>47</v>
      </c>
    </row>
    <row r="29" spans="1:3" x14ac:dyDescent="0.35">
      <c r="A29" t="s">
        <v>9</v>
      </c>
      <c r="B29" t="s">
        <v>10</v>
      </c>
      <c r="C29">
        <v>49</v>
      </c>
    </row>
    <row r="30" spans="1:3" x14ac:dyDescent="0.35">
      <c r="A30" t="s">
        <v>9</v>
      </c>
      <c r="B30" t="s">
        <v>4</v>
      </c>
      <c r="C30">
        <v>410</v>
      </c>
    </row>
    <row r="31" spans="1:3" x14ac:dyDescent="0.35">
      <c r="A31" t="s">
        <v>9</v>
      </c>
      <c r="B31" t="s">
        <v>13</v>
      </c>
      <c r="C31">
        <v>413</v>
      </c>
    </row>
    <row r="32" spans="1:3" x14ac:dyDescent="0.35">
      <c r="A32" t="s">
        <v>9</v>
      </c>
      <c r="B32" t="s">
        <v>11</v>
      </c>
      <c r="C32">
        <v>424</v>
      </c>
    </row>
    <row r="33" spans="1:3" x14ac:dyDescent="0.35">
      <c r="A33" t="s">
        <v>9</v>
      </c>
      <c r="B33" t="s">
        <v>12</v>
      </c>
      <c r="C33">
        <v>425</v>
      </c>
    </row>
    <row r="34" spans="1:3" x14ac:dyDescent="0.35">
      <c r="A34" t="s">
        <v>9</v>
      </c>
      <c r="B34" t="s">
        <v>5</v>
      </c>
      <c r="C34">
        <v>426</v>
      </c>
    </row>
    <row r="35" spans="1:3" x14ac:dyDescent="0.35">
      <c r="A35" t="s">
        <v>9</v>
      </c>
      <c r="B35" t="s">
        <v>6</v>
      </c>
      <c r="C35">
        <v>427</v>
      </c>
    </row>
    <row r="36" spans="1:3" x14ac:dyDescent="0.35">
      <c r="A36" t="s">
        <v>9</v>
      </c>
      <c r="B36" t="s">
        <v>51</v>
      </c>
      <c r="C36">
        <v>428</v>
      </c>
    </row>
    <row r="37" spans="1:3" x14ac:dyDescent="0.35">
      <c r="A37" t="s">
        <v>46</v>
      </c>
      <c r="B37" t="s">
        <v>47</v>
      </c>
      <c r="C37">
        <v>56</v>
      </c>
    </row>
    <row r="38" spans="1:3" x14ac:dyDescent="0.35">
      <c r="A38" t="s">
        <v>46</v>
      </c>
      <c r="B38" t="s">
        <v>1</v>
      </c>
      <c r="C38">
        <v>511</v>
      </c>
    </row>
    <row r="39" spans="1:3" x14ac:dyDescent="0.35">
      <c r="A39" t="s">
        <v>46</v>
      </c>
      <c r="B39" t="s">
        <v>48</v>
      </c>
      <c r="C39">
        <v>512</v>
      </c>
    </row>
    <row r="40" spans="1:3" x14ac:dyDescent="0.35">
      <c r="A40" t="s">
        <v>46</v>
      </c>
      <c r="B40" t="s">
        <v>49</v>
      </c>
      <c r="C40">
        <v>519</v>
      </c>
    </row>
    <row r="41" spans="1:3" x14ac:dyDescent="0.35">
      <c r="A41" t="s">
        <v>46</v>
      </c>
      <c r="B41" t="s">
        <v>2</v>
      </c>
      <c r="C41">
        <v>529</v>
      </c>
    </row>
    <row r="42" spans="1:3" x14ac:dyDescent="0.35">
      <c r="A42" t="s">
        <v>47</v>
      </c>
      <c r="B42" t="s">
        <v>1</v>
      </c>
      <c r="C42">
        <v>611</v>
      </c>
    </row>
    <row r="43" spans="1:3" x14ac:dyDescent="0.35">
      <c r="A43" t="s">
        <v>47</v>
      </c>
      <c r="B43" t="s">
        <v>48</v>
      </c>
      <c r="C43">
        <v>612</v>
      </c>
    </row>
    <row r="44" spans="1:3" x14ac:dyDescent="0.35">
      <c r="A44" t="s">
        <v>47</v>
      </c>
      <c r="B44" t="s">
        <v>49</v>
      </c>
      <c r="C44">
        <v>619</v>
      </c>
    </row>
    <row r="45" spans="1:3" x14ac:dyDescent="0.35">
      <c r="A45" t="s">
        <v>47</v>
      </c>
      <c r="B45" t="s">
        <v>2</v>
      </c>
      <c r="C45">
        <v>629</v>
      </c>
    </row>
    <row r="46" spans="1:3" x14ac:dyDescent="0.35">
      <c r="A46" t="s">
        <v>3</v>
      </c>
      <c r="B46" t="s">
        <v>14</v>
      </c>
      <c r="C46">
        <v>78</v>
      </c>
    </row>
    <row r="47" spans="1:3" x14ac:dyDescent="0.35">
      <c r="A47" t="s">
        <v>3</v>
      </c>
      <c r="B47" t="s">
        <v>10</v>
      </c>
      <c r="C47">
        <v>79</v>
      </c>
    </row>
    <row r="48" spans="1:3" x14ac:dyDescent="0.35">
      <c r="A48" t="s">
        <v>3</v>
      </c>
      <c r="B48" t="s">
        <v>4</v>
      </c>
      <c r="C48">
        <v>710</v>
      </c>
    </row>
    <row r="49" spans="1:3" x14ac:dyDescent="0.35">
      <c r="A49" t="s">
        <v>3</v>
      </c>
      <c r="B49" t="s">
        <v>13</v>
      </c>
      <c r="C49">
        <v>713</v>
      </c>
    </row>
    <row r="50" spans="1:3" x14ac:dyDescent="0.35">
      <c r="A50" t="s">
        <v>3</v>
      </c>
      <c r="B50" t="s">
        <v>15</v>
      </c>
      <c r="C50">
        <v>714</v>
      </c>
    </row>
    <row r="51" spans="1:3" x14ac:dyDescent="0.35">
      <c r="A51" t="s">
        <v>3</v>
      </c>
      <c r="B51" t="s">
        <v>16</v>
      </c>
      <c r="C51">
        <v>716</v>
      </c>
    </row>
    <row r="52" spans="1:3" x14ac:dyDescent="0.35">
      <c r="A52" t="s">
        <v>3</v>
      </c>
      <c r="B52" t="s">
        <v>17</v>
      </c>
      <c r="C52">
        <v>717</v>
      </c>
    </row>
    <row r="53" spans="1:3" x14ac:dyDescent="0.35">
      <c r="A53" t="s">
        <v>3</v>
      </c>
      <c r="B53" t="s">
        <v>18</v>
      </c>
      <c r="C53">
        <v>718</v>
      </c>
    </row>
    <row r="54" spans="1:3" x14ac:dyDescent="0.35">
      <c r="A54" t="s">
        <v>3</v>
      </c>
      <c r="B54" t="s">
        <v>11</v>
      </c>
      <c r="C54">
        <v>724</v>
      </c>
    </row>
    <row r="55" spans="1:3" x14ac:dyDescent="0.35">
      <c r="A55" t="s">
        <v>3</v>
      </c>
      <c r="B55" t="s">
        <v>12</v>
      </c>
      <c r="C55">
        <v>725</v>
      </c>
    </row>
    <row r="56" spans="1:3" x14ac:dyDescent="0.35">
      <c r="A56" t="s">
        <v>3</v>
      </c>
      <c r="B56" t="s">
        <v>5</v>
      </c>
      <c r="C56">
        <v>726</v>
      </c>
    </row>
    <row r="57" spans="1:3" x14ac:dyDescent="0.35">
      <c r="A57" t="s">
        <v>3</v>
      </c>
      <c r="B57" t="s">
        <v>6</v>
      </c>
      <c r="C57">
        <v>727</v>
      </c>
    </row>
    <row r="58" spans="1:3" x14ac:dyDescent="0.35">
      <c r="A58" t="s">
        <v>3</v>
      </c>
      <c r="B58" t="s">
        <v>51</v>
      </c>
      <c r="C58">
        <v>728</v>
      </c>
    </row>
    <row r="59" spans="1:3" x14ac:dyDescent="0.35">
      <c r="A59" t="s">
        <v>3</v>
      </c>
      <c r="B59" t="s">
        <v>2</v>
      </c>
      <c r="C59">
        <v>729</v>
      </c>
    </row>
    <row r="60" spans="1:3" x14ac:dyDescent="0.35">
      <c r="A60" t="s">
        <v>3</v>
      </c>
      <c r="B60" t="s">
        <v>19</v>
      </c>
      <c r="C60">
        <v>730</v>
      </c>
    </row>
    <row r="61" spans="1:3" x14ac:dyDescent="0.35">
      <c r="A61" t="s">
        <v>3</v>
      </c>
      <c r="B61" t="s">
        <v>20</v>
      </c>
      <c r="C61">
        <v>731</v>
      </c>
    </row>
    <row r="62" spans="1:3" x14ac:dyDescent="0.35">
      <c r="A62" t="s">
        <v>3</v>
      </c>
      <c r="B62" t="s">
        <v>21</v>
      </c>
      <c r="C62">
        <v>733</v>
      </c>
    </row>
    <row r="63" spans="1:3" x14ac:dyDescent="0.35">
      <c r="A63" t="s">
        <v>3</v>
      </c>
      <c r="B63" t="s">
        <v>22</v>
      </c>
      <c r="C63">
        <v>734</v>
      </c>
    </row>
    <row r="64" spans="1:3" x14ac:dyDescent="0.35">
      <c r="A64" t="s">
        <v>14</v>
      </c>
      <c r="B64" t="s">
        <v>10</v>
      </c>
      <c r="C64">
        <v>89</v>
      </c>
    </row>
    <row r="65" spans="1:3" x14ac:dyDescent="0.35">
      <c r="A65" t="s">
        <v>14</v>
      </c>
      <c r="B65" t="s">
        <v>4</v>
      </c>
      <c r="C65">
        <v>810</v>
      </c>
    </row>
    <row r="66" spans="1:3" x14ac:dyDescent="0.35">
      <c r="A66" t="s">
        <v>14</v>
      </c>
      <c r="B66" t="s">
        <v>13</v>
      </c>
      <c r="C66">
        <v>813</v>
      </c>
    </row>
    <row r="67" spans="1:3" x14ac:dyDescent="0.35">
      <c r="A67" t="s">
        <v>14</v>
      </c>
      <c r="B67" t="s">
        <v>15</v>
      </c>
      <c r="C67">
        <v>814</v>
      </c>
    </row>
    <row r="68" spans="1:3" x14ac:dyDescent="0.35">
      <c r="A68" t="s">
        <v>14</v>
      </c>
      <c r="B68" t="s">
        <v>25</v>
      </c>
      <c r="C68">
        <v>815</v>
      </c>
    </row>
    <row r="69" spans="1:3" x14ac:dyDescent="0.35">
      <c r="A69" t="s">
        <v>14</v>
      </c>
      <c r="B69" t="s">
        <v>16</v>
      </c>
      <c r="C69">
        <v>816</v>
      </c>
    </row>
    <row r="70" spans="1:3" x14ac:dyDescent="0.35">
      <c r="A70" t="s">
        <v>14</v>
      </c>
      <c r="B70" t="s">
        <v>17</v>
      </c>
      <c r="C70">
        <v>817</v>
      </c>
    </row>
    <row r="71" spans="1:3" x14ac:dyDescent="0.35">
      <c r="A71" t="s">
        <v>14</v>
      </c>
      <c r="B71" t="s">
        <v>18</v>
      </c>
      <c r="C71">
        <v>818</v>
      </c>
    </row>
    <row r="72" spans="1:3" x14ac:dyDescent="0.35">
      <c r="A72" t="s">
        <v>14</v>
      </c>
      <c r="B72" t="s">
        <v>23</v>
      </c>
      <c r="C72">
        <v>820</v>
      </c>
    </row>
    <row r="73" spans="1:3" x14ac:dyDescent="0.35">
      <c r="A73" t="s">
        <v>14</v>
      </c>
      <c r="B73" t="s">
        <v>26</v>
      </c>
      <c r="C73">
        <v>821</v>
      </c>
    </row>
    <row r="74" spans="1:3" x14ac:dyDescent="0.35">
      <c r="A74" t="s">
        <v>14</v>
      </c>
      <c r="B74" t="s">
        <v>27</v>
      </c>
      <c r="C74">
        <v>822</v>
      </c>
    </row>
    <row r="75" spans="1:3" x14ac:dyDescent="0.35">
      <c r="A75" t="s">
        <v>14</v>
      </c>
      <c r="B75" t="s">
        <v>50</v>
      </c>
      <c r="C75">
        <v>823</v>
      </c>
    </row>
    <row r="76" spans="1:3" x14ac:dyDescent="0.35">
      <c r="A76" t="s">
        <v>14</v>
      </c>
      <c r="B76" t="s">
        <v>5</v>
      </c>
      <c r="C76">
        <v>826</v>
      </c>
    </row>
    <row r="77" spans="1:3" x14ac:dyDescent="0.35">
      <c r="A77" t="s">
        <v>14</v>
      </c>
      <c r="B77" t="s">
        <v>6</v>
      </c>
      <c r="C77">
        <v>827</v>
      </c>
    </row>
    <row r="78" spans="1:3" x14ac:dyDescent="0.35">
      <c r="A78" t="s">
        <v>14</v>
      </c>
      <c r="B78" t="s">
        <v>51</v>
      </c>
      <c r="C78">
        <v>828</v>
      </c>
    </row>
    <row r="79" spans="1:3" x14ac:dyDescent="0.35">
      <c r="A79" t="s">
        <v>14</v>
      </c>
      <c r="B79" t="s">
        <v>2</v>
      </c>
      <c r="C79">
        <v>829</v>
      </c>
    </row>
    <row r="80" spans="1:3" x14ac:dyDescent="0.35">
      <c r="A80" t="s">
        <v>14</v>
      </c>
      <c r="B80" t="s">
        <v>19</v>
      </c>
      <c r="C80">
        <v>830</v>
      </c>
    </row>
    <row r="81" spans="1:3" x14ac:dyDescent="0.35">
      <c r="A81" t="s">
        <v>14</v>
      </c>
      <c r="B81" t="s">
        <v>20</v>
      </c>
      <c r="C81">
        <v>831</v>
      </c>
    </row>
    <row r="82" spans="1:3" x14ac:dyDescent="0.35">
      <c r="A82" t="s">
        <v>14</v>
      </c>
      <c r="B82" t="s">
        <v>28</v>
      </c>
      <c r="C82">
        <v>832</v>
      </c>
    </row>
    <row r="83" spans="1:3" x14ac:dyDescent="0.35">
      <c r="A83" t="s">
        <v>14</v>
      </c>
      <c r="B83" t="s">
        <v>21</v>
      </c>
      <c r="C83">
        <v>833</v>
      </c>
    </row>
    <row r="84" spans="1:3" x14ac:dyDescent="0.35">
      <c r="A84" t="s">
        <v>14</v>
      </c>
      <c r="B84" t="s">
        <v>22</v>
      </c>
      <c r="C84">
        <v>834</v>
      </c>
    </row>
    <row r="85" spans="1:3" x14ac:dyDescent="0.35">
      <c r="A85" t="s">
        <v>14</v>
      </c>
      <c r="B85" t="s">
        <v>24</v>
      </c>
      <c r="C85">
        <v>835</v>
      </c>
    </row>
    <row r="86" spans="1:3" x14ac:dyDescent="0.35">
      <c r="A86" t="s">
        <v>14</v>
      </c>
      <c r="B86" t="s">
        <v>29</v>
      </c>
      <c r="C86">
        <v>836</v>
      </c>
    </row>
    <row r="87" spans="1:3" x14ac:dyDescent="0.35">
      <c r="A87" t="s">
        <v>10</v>
      </c>
      <c r="B87" t="s">
        <v>4</v>
      </c>
      <c r="C87">
        <v>910</v>
      </c>
    </row>
    <row r="88" spans="1:3" x14ac:dyDescent="0.35">
      <c r="A88" t="s">
        <v>10</v>
      </c>
      <c r="B88" t="s">
        <v>13</v>
      </c>
      <c r="C88">
        <v>913</v>
      </c>
    </row>
    <row r="89" spans="1:3" x14ac:dyDescent="0.35">
      <c r="A89" t="s">
        <v>10</v>
      </c>
      <c r="B89" t="s">
        <v>15</v>
      </c>
      <c r="C89">
        <v>914</v>
      </c>
    </row>
    <row r="90" spans="1:3" x14ac:dyDescent="0.35">
      <c r="A90" t="s">
        <v>10</v>
      </c>
      <c r="B90" t="s">
        <v>16</v>
      </c>
      <c r="C90">
        <v>916</v>
      </c>
    </row>
    <row r="91" spans="1:3" x14ac:dyDescent="0.35">
      <c r="A91" t="s">
        <v>10</v>
      </c>
      <c r="B91" t="s">
        <v>17</v>
      </c>
      <c r="C91">
        <v>917</v>
      </c>
    </row>
    <row r="92" spans="1:3" x14ac:dyDescent="0.35">
      <c r="A92" t="s">
        <v>10</v>
      </c>
      <c r="B92" t="s">
        <v>18</v>
      </c>
      <c r="C92">
        <v>918</v>
      </c>
    </row>
    <row r="93" spans="1:3" x14ac:dyDescent="0.35">
      <c r="A93" t="s">
        <v>10</v>
      </c>
      <c r="B93" t="s">
        <v>11</v>
      </c>
      <c r="C93">
        <v>924</v>
      </c>
    </row>
    <row r="94" spans="1:3" x14ac:dyDescent="0.35">
      <c r="A94" t="s">
        <v>10</v>
      </c>
      <c r="B94" t="s">
        <v>12</v>
      </c>
      <c r="C94">
        <v>925</v>
      </c>
    </row>
    <row r="95" spans="1:3" x14ac:dyDescent="0.35">
      <c r="A95" t="s">
        <v>10</v>
      </c>
      <c r="B95" t="s">
        <v>5</v>
      </c>
      <c r="C95">
        <v>926</v>
      </c>
    </row>
    <row r="96" spans="1:3" x14ac:dyDescent="0.35">
      <c r="A96" t="s">
        <v>10</v>
      </c>
      <c r="B96" t="s">
        <v>6</v>
      </c>
      <c r="C96">
        <v>927</v>
      </c>
    </row>
    <row r="97" spans="1:3" x14ac:dyDescent="0.35">
      <c r="A97" t="s">
        <v>10</v>
      </c>
      <c r="B97" t="s">
        <v>51</v>
      </c>
      <c r="C97">
        <v>928</v>
      </c>
    </row>
    <row r="98" spans="1:3" x14ac:dyDescent="0.35">
      <c r="A98" t="s">
        <v>10</v>
      </c>
      <c r="B98" t="s">
        <v>2</v>
      </c>
      <c r="C98">
        <v>929</v>
      </c>
    </row>
    <row r="99" spans="1:3" x14ac:dyDescent="0.35">
      <c r="A99" t="s">
        <v>10</v>
      </c>
      <c r="B99" t="s">
        <v>19</v>
      </c>
      <c r="C99">
        <v>930</v>
      </c>
    </row>
    <row r="100" spans="1:3" x14ac:dyDescent="0.35">
      <c r="A100" t="s">
        <v>10</v>
      </c>
      <c r="B100" t="s">
        <v>20</v>
      </c>
      <c r="C100">
        <v>931</v>
      </c>
    </row>
    <row r="101" spans="1:3" x14ac:dyDescent="0.35">
      <c r="A101" t="s">
        <v>10</v>
      </c>
      <c r="B101" t="s">
        <v>21</v>
      </c>
      <c r="C101">
        <v>933</v>
      </c>
    </row>
    <row r="102" spans="1:3" x14ac:dyDescent="0.35">
      <c r="A102" t="s">
        <v>10</v>
      </c>
      <c r="B102" t="s">
        <v>22</v>
      </c>
      <c r="C102">
        <v>934</v>
      </c>
    </row>
    <row r="103" spans="1:3" x14ac:dyDescent="0.35">
      <c r="A103" t="s">
        <v>4</v>
      </c>
      <c r="B103" t="s">
        <v>13</v>
      </c>
      <c r="C103">
        <v>1013</v>
      </c>
    </row>
    <row r="104" spans="1:3" x14ac:dyDescent="0.35">
      <c r="A104" t="s">
        <v>4</v>
      </c>
      <c r="B104" t="s">
        <v>15</v>
      </c>
      <c r="C104">
        <v>1014</v>
      </c>
    </row>
    <row r="105" spans="1:3" x14ac:dyDescent="0.35">
      <c r="A105" t="s">
        <v>4</v>
      </c>
      <c r="B105" t="s">
        <v>16</v>
      </c>
      <c r="C105">
        <v>1016</v>
      </c>
    </row>
    <row r="106" spans="1:3" x14ac:dyDescent="0.35">
      <c r="A106" t="s">
        <v>4</v>
      </c>
      <c r="B106" t="s">
        <v>17</v>
      </c>
      <c r="C106">
        <v>1017</v>
      </c>
    </row>
    <row r="107" spans="1:3" x14ac:dyDescent="0.35">
      <c r="A107" t="s">
        <v>4</v>
      </c>
      <c r="B107" t="s">
        <v>18</v>
      </c>
      <c r="C107">
        <v>1018</v>
      </c>
    </row>
    <row r="108" spans="1:3" x14ac:dyDescent="0.35">
      <c r="A108" t="s">
        <v>4</v>
      </c>
      <c r="B108" t="s">
        <v>11</v>
      </c>
      <c r="C108">
        <v>1024</v>
      </c>
    </row>
    <row r="109" spans="1:3" x14ac:dyDescent="0.35">
      <c r="A109" t="s">
        <v>4</v>
      </c>
      <c r="B109" t="s">
        <v>12</v>
      </c>
      <c r="C109">
        <v>1025</v>
      </c>
    </row>
    <row r="110" spans="1:3" x14ac:dyDescent="0.35">
      <c r="A110" t="s">
        <v>4</v>
      </c>
      <c r="B110" t="s">
        <v>5</v>
      </c>
      <c r="C110">
        <v>1026</v>
      </c>
    </row>
    <row r="111" spans="1:3" x14ac:dyDescent="0.35">
      <c r="A111" t="s">
        <v>4</v>
      </c>
      <c r="B111" t="s">
        <v>6</v>
      </c>
      <c r="C111">
        <v>1027</v>
      </c>
    </row>
    <row r="112" spans="1:3" x14ac:dyDescent="0.35">
      <c r="A112" t="s">
        <v>4</v>
      </c>
      <c r="B112" t="s">
        <v>51</v>
      </c>
      <c r="C112">
        <v>1028</v>
      </c>
    </row>
    <row r="113" spans="1:3" x14ac:dyDescent="0.35">
      <c r="A113" t="s">
        <v>4</v>
      </c>
      <c r="B113" t="s">
        <v>2</v>
      </c>
      <c r="C113">
        <v>1029</v>
      </c>
    </row>
    <row r="114" spans="1:3" x14ac:dyDescent="0.35">
      <c r="A114" t="s">
        <v>4</v>
      </c>
      <c r="B114" t="s">
        <v>19</v>
      </c>
      <c r="C114">
        <v>1030</v>
      </c>
    </row>
    <row r="115" spans="1:3" x14ac:dyDescent="0.35">
      <c r="A115" t="s">
        <v>4</v>
      </c>
      <c r="B115" t="s">
        <v>20</v>
      </c>
      <c r="C115">
        <v>1031</v>
      </c>
    </row>
    <row r="116" spans="1:3" x14ac:dyDescent="0.35">
      <c r="A116" t="s">
        <v>4</v>
      </c>
      <c r="B116" t="s">
        <v>21</v>
      </c>
      <c r="C116">
        <v>1033</v>
      </c>
    </row>
    <row r="117" spans="1:3" x14ac:dyDescent="0.35">
      <c r="A117" t="s">
        <v>4</v>
      </c>
      <c r="B117" t="s">
        <v>22</v>
      </c>
      <c r="C117">
        <v>1034</v>
      </c>
    </row>
    <row r="118" spans="1:3" x14ac:dyDescent="0.35">
      <c r="A118" t="s">
        <v>1</v>
      </c>
      <c r="B118" t="s">
        <v>48</v>
      </c>
      <c r="C118">
        <v>1112</v>
      </c>
    </row>
    <row r="119" spans="1:3" x14ac:dyDescent="0.35">
      <c r="A119" t="s">
        <v>1</v>
      </c>
      <c r="B119" t="s">
        <v>49</v>
      </c>
      <c r="C119">
        <v>1119</v>
      </c>
    </row>
    <row r="120" spans="1:3" x14ac:dyDescent="0.35">
      <c r="A120" t="s">
        <v>1</v>
      </c>
      <c r="B120" t="s">
        <v>2</v>
      </c>
      <c r="C120">
        <v>1129</v>
      </c>
    </row>
    <row r="121" spans="1:3" x14ac:dyDescent="0.35">
      <c r="A121" t="s">
        <v>48</v>
      </c>
      <c r="B121" t="s">
        <v>49</v>
      </c>
      <c r="C121">
        <v>1219</v>
      </c>
    </row>
    <row r="122" spans="1:3" x14ac:dyDescent="0.35">
      <c r="A122" t="s">
        <v>48</v>
      </c>
      <c r="B122" t="s">
        <v>2</v>
      </c>
      <c r="C122">
        <v>1229</v>
      </c>
    </row>
    <row r="123" spans="1:3" x14ac:dyDescent="0.35">
      <c r="A123" t="s">
        <v>13</v>
      </c>
      <c r="B123" t="s">
        <v>15</v>
      </c>
      <c r="C123">
        <v>1314</v>
      </c>
    </row>
    <row r="124" spans="1:3" x14ac:dyDescent="0.35">
      <c r="A124" t="s">
        <v>13</v>
      </c>
      <c r="B124" t="s">
        <v>16</v>
      </c>
      <c r="C124">
        <v>1316</v>
      </c>
    </row>
    <row r="125" spans="1:3" x14ac:dyDescent="0.35">
      <c r="A125" t="s">
        <v>13</v>
      </c>
      <c r="B125" t="s">
        <v>17</v>
      </c>
      <c r="C125">
        <v>1317</v>
      </c>
    </row>
    <row r="126" spans="1:3" x14ac:dyDescent="0.35">
      <c r="A126" t="s">
        <v>13</v>
      </c>
      <c r="B126" t="s">
        <v>18</v>
      </c>
      <c r="C126">
        <v>1318</v>
      </c>
    </row>
    <row r="127" spans="1:3" x14ac:dyDescent="0.35">
      <c r="A127" t="s">
        <v>13</v>
      </c>
      <c r="B127" t="s">
        <v>23</v>
      </c>
      <c r="C127">
        <v>1320</v>
      </c>
    </row>
    <row r="128" spans="1:3" x14ac:dyDescent="0.35">
      <c r="A128" t="s">
        <v>13</v>
      </c>
      <c r="B128" t="s">
        <v>12</v>
      </c>
      <c r="C128">
        <v>1325</v>
      </c>
    </row>
    <row r="129" spans="1:3" x14ac:dyDescent="0.35">
      <c r="A129" t="s">
        <v>13</v>
      </c>
      <c r="B129" t="s">
        <v>5</v>
      </c>
      <c r="C129">
        <v>1326</v>
      </c>
    </row>
    <row r="130" spans="1:3" x14ac:dyDescent="0.35">
      <c r="A130" t="s">
        <v>13</v>
      </c>
      <c r="B130" t="s">
        <v>6</v>
      </c>
      <c r="C130">
        <v>1327</v>
      </c>
    </row>
    <row r="131" spans="1:3" x14ac:dyDescent="0.35">
      <c r="A131" t="s">
        <v>13</v>
      </c>
      <c r="B131" t="s">
        <v>51</v>
      </c>
      <c r="C131">
        <v>1328</v>
      </c>
    </row>
    <row r="132" spans="1:3" x14ac:dyDescent="0.35">
      <c r="A132" t="s">
        <v>13</v>
      </c>
      <c r="B132" t="s">
        <v>2</v>
      </c>
      <c r="C132">
        <v>1329</v>
      </c>
    </row>
    <row r="133" spans="1:3" x14ac:dyDescent="0.35">
      <c r="A133" t="s">
        <v>13</v>
      </c>
      <c r="B133" t="s">
        <v>19</v>
      </c>
      <c r="C133">
        <v>1330</v>
      </c>
    </row>
    <row r="134" spans="1:3" x14ac:dyDescent="0.35">
      <c r="A134" t="s">
        <v>13</v>
      </c>
      <c r="B134" t="s">
        <v>20</v>
      </c>
      <c r="C134">
        <v>1331</v>
      </c>
    </row>
    <row r="135" spans="1:3" x14ac:dyDescent="0.35">
      <c r="A135" t="s">
        <v>13</v>
      </c>
      <c r="B135" t="s">
        <v>21</v>
      </c>
      <c r="C135">
        <v>1333</v>
      </c>
    </row>
    <row r="136" spans="1:3" x14ac:dyDescent="0.35">
      <c r="A136" t="s">
        <v>13</v>
      </c>
      <c r="B136" t="s">
        <v>22</v>
      </c>
      <c r="C136">
        <v>1334</v>
      </c>
    </row>
    <row r="137" spans="1:3" x14ac:dyDescent="0.35">
      <c r="A137" t="s">
        <v>13</v>
      </c>
      <c r="B137" t="s">
        <v>24</v>
      </c>
      <c r="C137">
        <v>1335</v>
      </c>
    </row>
    <row r="138" spans="1:3" x14ac:dyDescent="0.35">
      <c r="A138" t="s">
        <v>15</v>
      </c>
      <c r="B138" t="s">
        <v>25</v>
      </c>
      <c r="C138">
        <v>1415</v>
      </c>
    </row>
    <row r="139" spans="1:3" x14ac:dyDescent="0.35">
      <c r="A139" t="s">
        <v>15</v>
      </c>
      <c r="B139" t="s">
        <v>16</v>
      </c>
      <c r="C139">
        <v>1416</v>
      </c>
    </row>
    <row r="140" spans="1:3" x14ac:dyDescent="0.35">
      <c r="A140" t="s">
        <v>15</v>
      </c>
      <c r="B140" t="s">
        <v>17</v>
      </c>
      <c r="C140">
        <v>1417</v>
      </c>
    </row>
    <row r="141" spans="1:3" x14ac:dyDescent="0.35">
      <c r="A141" t="s">
        <v>15</v>
      </c>
      <c r="B141" t="s">
        <v>18</v>
      </c>
      <c r="C141">
        <v>1418</v>
      </c>
    </row>
    <row r="142" spans="1:3" x14ac:dyDescent="0.35">
      <c r="A142" t="s">
        <v>15</v>
      </c>
      <c r="B142" t="s">
        <v>23</v>
      </c>
      <c r="C142">
        <v>1420</v>
      </c>
    </row>
    <row r="143" spans="1:3" x14ac:dyDescent="0.35">
      <c r="A143" t="s">
        <v>15</v>
      </c>
      <c r="B143" t="s">
        <v>26</v>
      </c>
      <c r="C143">
        <v>1421</v>
      </c>
    </row>
    <row r="144" spans="1:3" x14ac:dyDescent="0.35">
      <c r="A144" t="s">
        <v>15</v>
      </c>
      <c r="B144" t="s">
        <v>27</v>
      </c>
      <c r="C144">
        <v>1422</v>
      </c>
    </row>
    <row r="145" spans="1:3" x14ac:dyDescent="0.35">
      <c r="A145" t="s">
        <v>15</v>
      </c>
      <c r="B145" t="s">
        <v>50</v>
      </c>
      <c r="C145">
        <v>1423</v>
      </c>
    </row>
    <row r="146" spans="1:3" x14ac:dyDescent="0.35">
      <c r="A146" t="s">
        <v>15</v>
      </c>
      <c r="B146" t="s">
        <v>5</v>
      </c>
      <c r="C146">
        <v>1426</v>
      </c>
    </row>
    <row r="147" spans="1:3" x14ac:dyDescent="0.35">
      <c r="A147" t="s">
        <v>15</v>
      </c>
      <c r="B147" t="s">
        <v>6</v>
      </c>
      <c r="C147">
        <v>1427</v>
      </c>
    </row>
    <row r="148" spans="1:3" x14ac:dyDescent="0.35">
      <c r="A148" t="s">
        <v>15</v>
      </c>
      <c r="B148" t="s">
        <v>51</v>
      </c>
      <c r="C148">
        <v>1428</v>
      </c>
    </row>
    <row r="149" spans="1:3" x14ac:dyDescent="0.35">
      <c r="A149" t="s">
        <v>15</v>
      </c>
      <c r="B149" t="s">
        <v>2</v>
      </c>
      <c r="C149">
        <v>1429</v>
      </c>
    </row>
    <row r="150" spans="1:3" x14ac:dyDescent="0.35">
      <c r="A150" t="s">
        <v>15</v>
      </c>
      <c r="B150" t="s">
        <v>19</v>
      </c>
      <c r="C150">
        <v>1430</v>
      </c>
    </row>
    <row r="151" spans="1:3" x14ac:dyDescent="0.35">
      <c r="A151" t="s">
        <v>15</v>
      </c>
      <c r="B151" t="s">
        <v>20</v>
      </c>
      <c r="C151">
        <v>1431</v>
      </c>
    </row>
    <row r="152" spans="1:3" x14ac:dyDescent="0.35">
      <c r="A152" t="s">
        <v>15</v>
      </c>
      <c r="B152" t="s">
        <v>28</v>
      </c>
      <c r="C152">
        <v>1432</v>
      </c>
    </row>
    <row r="153" spans="1:3" x14ac:dyDescent="0.35">
      <c r="A153" t="s">
        <v>15</v>
      </c>
      <c r="B153" t="s">
        <v>21</v>
      </c>
      <c r="C153">
        <v>1433</v>
      </c>
    </row>
    <row r="154" spans="1:3" x14ac:dyDescent="0.35">
      <c r="A154" t="s">
        <v>15</v>
      </c>
      <c r="B154" t="s">
        <v>22</v>
      </c>
      <c r="C154">
        <v>1434</v>
      </c>
    </row>
    <row r="155" spans="1:3" x14ac:dyDescent="0.35">
      <c r="A155" t="s">
        <v>15</v>
      </c>
      <c r="B155" t="s">
        <v>24</v>
      </c>
      <c r="C155">
        <v>1435</v>
      </c>
    </row>
    <row r="156" spans="1:3" x14ac:dyDescent="0.35">
      <c r="A156" t="s">
        <v>15</v>
      </c>
      <c r="B156" t="s">
        <v>29</v>
      </c>
      <c r="C156">
        <v>1436</v>
      </c>
    </row>
    <row r="157" spans="1:3" x14ac:dyDescent="0.35">
      <c r="A157" t="s">
        <v>25</v>
      </c>
      <c r="B157" t="s">
        <v>16</v>
      </c>
      <c r="C157">
        <v>1516</v>
      </c>
    </row>
    <row r="158" spans="1:3" x14ac:dyDescent="0.35">
      <c r="A158" t="s">
        <v>25</v>
      </c>
      <c r="B158" t="s">
        <v>17</v>
      </c>
      <c r="C158">
        <v>1517</v>
      </c>
    </row>
    <row r="159" spans="1:3" x14ac:dyDescent="0.35">
      <c r="A159" t="s">
        <v>25</v>
      </c>
      <c r="B159" t="s">
        <v>18</v>
      </c>
      <c r="C159">
        <v>1518</v>
      </c>
    </row>
    <row r="160" spans="1:3" x14ac:dyDescent="0.35">
      <c r="A160" t="s">
        <v>25</v>
      </c>
      <c r="B160" t="s">
        <v>23</v>
      </c>
      <c r="C160">
        <v>1520</v>
      </c>
    </row>
    <row r="161" spans="1:3" x14ac:dyDescent="0.35">
      <c r="A161" t="s">
        <v>25</v>
      </c>
      <c r="B161" t="s">
        <v>26</v>
      </c>
      <c r="C161">
        <v>1521</v>
      </c>
    </row>
    <row r="162" spans="1:3" x14ac:dyDescent="0.35">
      <c r="A162" t="s">
        <v>25</v>
      </c>
      <c r="B162" t="s">
        <v>27</v>
      </c>
      <c r="C162">
        <v>1522</v>
      </c>
    </row>
    <row r="163" spans="1:3" x14ac:dyDescent="0.35">
      <c r="A163" t="s">
        <v>25</v>
      </c>
      <c r="B163" t="s">
        <v>50</v>
      </c>
      <c r="C163">
        <v>1523</v>
      </c>
    </row>
    <row r="164" spans="1:3" x14ac:dyDescent="0.35">
      <c r="A164" t="s">
        <v>25</v>
      </c>
      <c r="B164" t="s">
        <v>2</v>
      </c>
      <c r="C164">
        <v>1529</v>
      </c>
    </row>
    <row r="165" spans="1:3" x14ac:dyDescent="0.35">
      <c r="A165" t="s">
        <v>25</v>
      </c>
      <c r="B165" t="s">
        <v>19</v>
      </c>
      <c r="C165">
        <v>1530</v>
      </c>
    </row>
    <row r="166" spans="1:3" x14ac:dyDescent="0.35">
      <c r="A166" t="s">
        <v>25</v>
      </c>
      <c r="B166" t="s">
        <v>20</v>
      </c>
      <c r="C166">
        <v>1531</v>
      </c>
    </row>
    <row r="167" spans="1:3" x14ac:dyDescent="0.35">
      <c r="A167" t="s">
        <v>25</v>
      </c>
      <c r="B167" t="s">
        <v>28</v>
      </c>
      <c r="C167">
        <v>1532</v>
      </c>
    </row>
    <row r="168" spans="1:3" x14ac:dyDescent="0.35">
      <c r="A168" t="s">
        <v>25</v>
      </c>
      <c r="B168" t="s">
        <v>21</v>
      </c>
      <c r="C168">
        <v>1533</v>
      </c>
    </row>
    <row r="169" spans="1:3" x14ac:dyDescent="0.35">
      <c r="A169" t="s">
        <v>25</v>
      </c>
      <c r="B169" t="s">
        <v>22</v>
      </c>
      <c r="C169">
        <v>1534</v>
      </c>
    </row>
    <row r="170" spans="1:3" x14ac:dyDescent="0.35">
      <c r="A170" t="s">
        <v>25</v>
      </c>
      <c r="B170" t="s">
        <v>24</v>
      </c>
      <c r="C170">
        <v>1535</v>
      </c>
    </row>
    <row r="171" spans="1:3" x14ac:dyDescent="0.35">
      <c r="A171" t="s">
        <v>25</v>
      </c>
      <c r="B171" t="s">
        <v>29</v>
      </c>
      <c r="C171">
        <v>1536</v>
      </c>
    </row>
    <row r="172" spans="1:3" x14ac:dyDescent="0.35">
      <c r="A172" t="s">
        <v>25</v>
      </c>
      <c r="B172" t="s">
        <v>30</v>
      </c>
      <c r="C172">
        <v>1537</v>
      </c>
    </row>
    <row r="173" spans="1:3" x14ac:dyDescent="0.35">
      <c r="A173" t="s">
        <v>16</v>
      </c>
      <c r="B173" t="s">
        <v>17</v>
      </c>
      <c r="C173">
        <v>1617</v>
      </c>
    </row>
    <row r="174" spans="1:3" x14ac:dyDescent="0.35">
      <c r="A174" t="s">
        <v>16</v>
      </c>
      <c r="B174" t="s">
        <v>18</v>
      </c>
      <c r="C174">
        <v>1618</v>
      </c>
    </row>
    <row r="175" spans="1:3" x14ac:dyDescent="0.35">
      <c r="A175" t="s">
        <v>16</v>
      </c>
      <c r="B175" t="s">
        <v>23</v>
      </c>
      <c r="C175">
        <v>1620</v>
      </c>
    </row>
    <row r="176" spans="1:3" x14ac:dyDescent="0.35">
      <c r="A176" t="s">
        <v>16</v>
      </c>
      <c r="B176" t="s">
        <v>26</v>
      </c>
      <c r="C176">
        <v>1621</v>
      </c>
    </row>
    <row r="177" spans="1:3" x14ac:dyDescent="0.35">
      <c r="A177" t="s">
        <v>16</v>
      </c>
      <c r="B177" t="s">
        <v>27</v>
      </c>
      <c r="C177">
        <v>1622</v>
      </c>
    </row>
    <row r="178" spans="1:3" x14ac:dyDescent="0.35">
      <c r="A178" t="s">
        <v>16</v>
      </c>
      <c r="B178" t="s">
        <v>50</v>
      </c>
      <c r="C178">
        <v>1623</v>
      </c>
    </row>
    <row r="179" spans="1:3" x14ac:dyDescent="0.35">
      <c r="A179" t="s">
        <v>16</v>
      </c>
      <c r="B179" t="s">
        <v>5</v>
      </c>
      <c r="C179">
        <v>1626</v>
      </c>
    </row>
    <row r="180" spans="1:3" x14ac:dyDescent="0.35">
      <c r="A180" t="s">
        <v>16</v>
      </c>
      <c r="B180" t="s">
        <v>6</v>
      </c>
      <c r="C180">
        <v>1627</v>
      </c>
    </row>
    <row r="181" spans="1:3" x14ac:dyDescent="0.35">
      <c r="A181" t="s">
        <v>16</v>
      </c>
      <c r="B181" t="s">
        <v>51</v>
      </c>
      <c r="C181">
        <v>1628</v>
      </c>
    </row>
    <row r="182" spans="1:3" x14ac:dyDescent="0.35">
      <c r="A182" t="s">
        <v>16</v>
      </c>
      <c r="B182" t="s">
        <v>2</v>
      </c>
      <c r="C182">
        <v>1629</v>
      </c>
    </row>
    <row r="183" spans="1:3" x14ac:dyDescent="0.35">
      <c r="A183" t="s">
        <v>16</v>
      </c>
      <c r="B183" t="s">
        <v>19</v>
      </c>
      <c r="C183">
        <v>1630</v>
      </c>
    </row>
    <row r="184" spans="1:3" x14ac:dyDescent="0.35">
      <c r="A184" t="s">
        <v>16</v>
      </c>
      <c r="B184" t="s">
        <v>20</v>
      </c>
      <c r="C184">
        <v>1631</v>
      </c>
    </row>
    <row r="185" spans="1:3" x14ac:dyDescent="0.35">
      <c r="A185" t="s">
        <v>16</v>
      </c>
      <c r="B185" t="s">
        <v>28</v>
      </c>
      <c r="C185">
        <v>1632</v>
      </c>
    </row>
    <row r="186" spans="1:3" x14ac:dyDescent="0.35">
      <c r="A186" t="s">
        <v>16</v>
      </c>
      <c r="B186" t="s">
        <v>21</v>
      </c>
      <c r="C186">
        <v>1633</v>
      </c>
    </row>
    <row r="187" spans="1:3" x14ac:dyDescent="0.35">
      <c r="A187" t="s">
        <v>16</v>
      </c>
      <c r="B187" t="s">
        <v>22</v>
      </c>
      <c r="C187">
        <v>1634</v>
      </c>
    </row>
    <row r="188" spans="1:3" x14ac:dyDescent="0.35">
      <c r="A188" t="s">
        <v>16</v>
      </c>
      <c r="B188" t="s">
        <v>24</v>
      </c>
      <c r="C188">
        <v>1635</v>
      </c>
    </row>
    <row r="189" spans="1:3" x14ac:dyDescent="0.35">
      <c r="A189" t="s">
        <v>16</v>
      </c>
      <c r="B189" t="s">
        <v>29</v>
      </c>
      <c r="C189">
        <v>1636</v>
      </c>
    </row>
    <row r="190" spans="1:3" x14ac:dyDescent="0.35">
      <c r="A190" t="s">
        <v>17</v>
      </c>
      <c r="B190" t="s">
        <v>18</v>
      </c>
      <c r="C190">
        <v>1718</v>
      </c>
    </row>
    <row r="191" spans="1:3" x14ac:dyDescent="0.35">
      <c r="A191" t="s">
        <v>17</v>
      </c>
      <c r="B191" t="s">
        <v>23</v>
      </c>
      <c r="C191">
        <v>1720</v>
      </c>
    </row>
    <row r="192" spans="1:3" x14ac:dyDescent="0.35">
      <c r="A192" t="s">
        <v>17</v>
      </c>
      <c r="B192" t="s">
        <v>26</v>
      </c>
      <c r="C192">
        <v>1721</v>
      </c>
    </row>
    <row r="193" spans="1:3" x14ac:dyDescent="0.35">
      <c r="A193" t="s">
        <v>17</v>
      </c>
      <c r="B193" t="s">
        <v>27</v>
      </c>
      <c r="C193">
        <v>1722</v>
      </c>
    </row>
    <row r="194" spans="1:3" x14ac:dyDescent="0.35">
      <c r="A194" t="s">
        <v>17</v>
      </c>
      <c r="B194" t="s">
        <v>50</v>
      </c>
      <c r="C194">
        <v>1723</v>
      </c>
    </row>
    <row r="195" spans="1:3" x14ac:dyDescent="0.35">
      <c r="A195" t="s">
        <v>17</v>
      </c>
      <c r="B195" t="s">
        <v>5</v>
      </c>
      <c r="C195">
        <v>1726</v>
      </c>
    </row>
    <row r="196" spans="1:3" x14ac:dyDescent="0.35">
      <c r="A196" t="s">
        <v>17</v>
      </c>
      <c r="B196" t="s">
        <v>6</v>
      </c>
      <c r="C196">
        <v>1727</v>
      </c>
    </row>
    <row r="197" spans="1:3" x14ac:dyDescent="0.35">
      <c r="A197" t="s">
        <v>17</v>
      </c>
      <c r="B197" t="s">
        <v>51</v>
      </c>
      <c r="C197">
        <v>1728</v>
      </c>
    </row>
    <row r="198" spans="1:3" x14ac:dyDescent="0.35">
      <c r="A198" t="s">
        <v>17</v>
      </c>
      <c r="B198" t="s">
        <v>2</v>
      </c>
      <c r="C198">
        <v>1729</v>
      </c>
    </row>
    <row r="199" spans="1:3" x14ac:dyDescent="0.35">
      <c r="A199" t="s">
        <v>17</v>
      </c>
      <c r="B199" t="s">
        <v>19</v>
      </c>
      <c r="C199">
        <v>1730</v>
      </c>
    </row>
    <row r="200" spans="1:3" x14ac:dyDescent="0.35">
      <c r="A200" t="s">
        <v>17</v>
      </c>
      <c r="B200" t="s">
        <v>20</v>
      </c>
      <c r="C200">
        <v>1731</v>
      </c>
    </row>
    <row r="201" spans="1:3" x14ac:dyDescent="0.35">
      <c r="A201" t="s">
        <v>17</v>
      </c>
      <c r="B201" t="s">
        <v>28</v>
      </c>
      <c r="C201">
        <v>1732</v>
      </c>
    </row>
    <row r="202" spans="1:3" x14ac:dyDescent="0.35">
      <c r="A202" t="s">
        <v>17</v>
      </c>
      <c r="B202" t="s">
        <v>21</v>
      </c>
      <c r="C202">
        <v>1733</v>
      </c>
    </row>
    <row r="203" spans="1:3" x14ac:dyDescent="0.35">
      <c r="A203" t="s">
        <v>17</v>
      </c>
      <c r="B203" t="s">
        <v>22</v>
      </c>
      <c r="C203">
        <v>1734</v>
      </c>
    </row>
    <row r="204" spans="1:3" x14ac:dyDescent="0.35">
      <c r="A204" t="s">
        <v>17</v>
      </c>
      <c r="B204" t="s">
        <v>24</v>
      </c>
      <c r="C204">
        <v>1735</v>
      </c>
    </row>
    <row r="205" spans="1:3" x14ac:dyDescent="0.35">
      <c r="A205" t="s">
        <v>17</v>
      </c>
      <c r="B205" t="s">
        <v>29</v>
      </c>
      <c r="C205">
        <v>1736</v>
      </c>
    </row>
    <row r="206" spans="1:3" x14ac:dyDescent="0.35">
      <c r="A206" t="s">
        <v>18</v>
      </c>
      <c r="B206" t="s">
        <v>23</v>
      </c>
      <c r="C206">
        <v>1820</v>
      </c>
    </row>
    <row r="207" spans="1:3" x14ac:dyDescent="0.35">
      <c r="A207" t="s">
        <v>18</v>
      </c>
      <c r="B207" t="s">
        <v>26</v>
      </c>
      <c r="C207">
        <v>1821</v>
      </c>
    </row>
    <row r="208" spans="1:3" x14ac:dyDescent="0.35">
      <c r="A208" t="s">
        <v>18</v>
      </c>
      <c r="B208" t="s">
        <v>27</v>
      </c>
      <c r="C208">
        <v>1822</v>
      </c>
    </row>
    <row r="209" spans="1:3" x14ac:dyDescent="0.35">
      <c r="A209" t="s">
        <v>18</v>
      </c>
      <c r="B209" t="s">
        <v>50</v>
      </c>
      <c r="C209">
        <v>1823</v>
      </c>
    </row>
    <row r="210" spans="1:3" x14ac:dyDescent="0.35">
      <c r="A210" t="s">
        <v>18</v>
      </c>
      <c r="B210" t="s">
        <v>5</v>
      </c>
      <c r="C210">
        <v>1826</v>
      </c>
    </row>
    <row r="211" spans="1:3" x14ac:dyDescent="0.35">
      <c r="A211" t="s">
        <v>18</v>
      </c>
      <c r="B211" t="s">
        <v>6</v>
      </c>
      <c r="C211">
        <v>1827</v>
      </c>
    </row>
    <row r="212" spans="1:3" x14ac:dyDescent="0.35">
      <c r="A212" t="s">
        <v>18</v>
      </c>
      <c r="B212" t="s">
        <v>51</v>
      </c>
      <c r="C212">
        <v>1828</v>
      </c>
    </row>
    <row r="213" spans="1:3" x14ac:dyDescent="0.35">
      <c r="A213" t="s">
        <v>18</v>
      </c>
      <c r="B213" t="s">
        <v>2</v>
      </c>
      <c r="C213">
        <v>1829</v>
      </c>
    </row>
    <row r="214" spans="1:3" x14ac:dyDescent="0.35">
      <c r="A214" t="s">
        <v>18</v>
      </c>
      <c r="B214" t="s">
        <v>19</v>
      </c>
      <c r="C214">
        <v>1830</v>
      </c>
    </row>
    <row r="215" spans="1:3" x14ac:dyDescent="0.35">
      <c r="A215" t="s">
        <v>18</v>
      </c>
      <c r="B215" t="s">
        <v>20</v>
      </c>
      <c r="C215">
        <v>1831</v>
      </c>
    </row>
    <row r="216" spans="1:3" x14ac:dyDescent="0.35">
      <c r="A216" t="s">
        <v>18</v>
      </c>
      <c r="B216" t="s">
        <v>28</v>
      </c>
      <c r="C216">
        <v>1832</v>
      </c>
    </row>
    <row r="217" spans="1:3" x14ac:dyDescent="0.35">
      <c r="A217" t="s">
        <v>18</v>
      </c>
      <c r="B217" t="s">
        <v>21</v>
      </c>
      <c r="C217">
        <v>1833</v>
      </c>
    </row>
    <row r="218" spans="1:3" x14ac:dyDescent="0.35">
      <c r="A218" t="s">
        <v>18</v>
      </c>
      <c r="B218" t="s">
        <v>22</v>
      </c>
      <c r="C218">
        <v>1834</v>
      </c>
    </row>
    <row r="219" spans="1:3" x14ac:dyDescent="0.35">
      <c r="A219" t="s">
        <v>18</v>
      </c>
      <c r="B219" t="s">
        <v>24</v>
      </c>
      <c r="C219">
        <v>1835</v>
      </c>
    </row>
    <row r="220" spans="1:3" x14ac:dyDescent="0.35">
      <c r="A220" t="s">
        <v>18</v>
      </c>
      <c r="B220" t="s">
        <v>29</v>
      </c>
      <c r="C220">
        <v>1836</v>
      </c>
    </row>
    <row r="221" spans="1:3" x14ac:dyDescent="0.35">
      <c r="A221" t="s">
        <v>49</v>
      </c>
      <c r="B221" t="s">
        <v>2</v>
      </c>
      <c r="C221">
        <v>1929</v>
      </c>
    </row>
    <row r="222" spans="1:3" x14ac:dyDescent="0.35">
      <c r="A222" t="s">
        <v>23</v>
      </c>
      <c r="B222" t="s">
        <v>26</v>
      </c>
      <c r="C222">
        <v>2021</v>
      </c>
    </row>
    <row r="223" spans="1:3" x14ac:dyDescent="0.35">
      <c r="A223" t="s">
        <v>23</v>
      </c>
      <c r="B223" t="s">
        <v>27</v>
      </c>
      <c r="C223">
        <v>2022</v>
      </c>
    </row>
    <row r="224" spans="1:3" x14ac:dyDescent="0.35">
      <c r="A224" t="s">
        <v>23</v>
      </c>
      <c r="B224" t="s">
        <v>50</v>
      </c>
      <c r="C224">
        <v>2023</v>
      </c>
    </row>
    <row r="225" spans="1:3" x14ac:dyDescent="0.35">
      <c r="A225" t="s">
        <v>23</v>
      </c>
      <c r="B225" t="s">
        <v>2</v>
      </c>
      <c r="C225">
        <v>2029</v>
      </c>
    </row>
    <row r="226" spans="1:3" x14ac:dyDescent="0.35">
      <c r="A226" t="s">
        <v>23</v>
      </c>
      <c r="B226" t="s">
        <v>19</v>
      </c>
      <c r="C226">
        <v>2030</v>
      </c>
    </row>
    <row r="227" spans="1:3" x14ac:dyDescent="0.35">
      <c r="A227" t="s">
        <v>23</v>
      </c>
      <c r="B227" t="s">
        <v>20</v>
      </c>
      <c r="C227">
        <v>2031</v>
      </c>
    </row>
    <row r="228" spans="1:3" x14ac:dyDescent="0.35">
      <c r="A228" t="s">
        <v>23</v>
      </c>
      <c r="B228" t="s">
        <v>28</v>
      </c>
      <c r="C228">
        <v>2032</v>
      </c>
    </row>
    <row r="229" spans="1:3" x14ac:dyDescent="0.35">
      <c r="A229" t="s">
        <v>23</v>
      </c>
      <c r="B229" t="s">
        <v>21</v>
      </c>
      <c r="C229">
        <v>2033</v>
      </c>
    </row>
    <row r="230" spans="1:3" x14ac:dyDescent="0.35">
      <c r="A230" t="s">
        <v>23</v>
      </c>
      <c r="B230" t="s">
        <v>22</v>
      </c>
      <c r="C230">
        <v>2034</v>
      </c>
    </row>
    <row r="231" spans="1:3" x14ac:dyDescent="0.35">
      <c r="A231" t="s">
        <v>23</v>
      </c>
      <c r="B231" t="s">
        <v>24</v>
      </c>
      <c r="C231">
        <v>2035</v>
      </c>
    </row>
    <row r="232" spans="1:3" x14ac:dyDescent="0.35">
      <c r="A232" t="s">
        <v>23</v>
      </c>
      <c r="B232" t="s">
        <v>29</v>
      </c>
      <c r="C232">
        <v>2036</v>
      </c>
    </row>
    <row r="233" spans="1:3" x14ac:dyDescent="0.35">
      <c r="A233" t="s">
        <v>23</v>
      </c>
      <c r="B233" t="s">
        <v>30</v>
      </c>
      <c r="C233">
        <v>2037</v>
      </c>
    </row>
    <row r="234" spans="1:3" x14ac:dyDescent="0.35">
      <c r="A234" t="s">
        <v>26</v>
      </c>
      <c r="B234" t="s">
        <v>27</v>
      </c>
      <c r="C234">
        <v>2122</v>
      </c>
    </row>
    <row r="235" spans="1:3" x14ac:dyDescent="0.35">
      <c r="A235" t="s">
        <v>26</v>
      </c>
      <c r="B235" t="s">
        <v>50</v>
      </c>
      <c r="C235">
        <v>2123</v>
      </c>
    </row>
    <row r="236" spans="1:3" x14ac:dyDescent="0.35">
      <c r="A236" t="s">
        <v>26</v>
      </c>
      <c r="B236" t="s">
        <v>2</v>
      </c>
      <c r="C236">
        <v>2129</v>
      </c>
    </row>
    <row r="237" spans="1:3" x14ac:dyDescent="0.35">
      <c r="A237" t="s">
        <v>26</v>
      </c>
      <c r="B237" t="s">
        <v>19</v>
      </c>
      <c r="C237">
        <v>2130</v>
      </c>
    </row>
    <row r="238" spans="1:3" x14ac:dyDescent="0.35">
      <c r="A238" t="s">
        <v>26</v>
      </c>
      <c r="B238" t="s">
        <v>20</v>
      </c>
      <c r="C238">
        <v>2131</v>
      </c>
    </row>
    <row r="239" spans="1:3" x14ac:dyDescent="0.35">
      <c r="A239" t="s">
        <v>26</v>
      </c>
      <c r="B239" t="s">
        <v>28</v>
      </c>
      <c r="C239">
        <v>2132</v>
      </c>
    </row>
    <row r="240" spans="1:3" x14ac:dyDescent="0.35">
      <c r="A240" t="s">
        <v>26</v>
      </c>
      <c r="B240" t="s">
        <v>21</v>
      </c>
      <c r="C240">
        <v>2133</v>
      </c>
    </row>
    <row r="241" spans="1:3" x14ac:dyDescent="0.35">
      <c r="A241" t="s">
        <v>26</v>
      </c>
      <c r="B241" t="s">
        <v>22</v>
      </c>
      <c r="C241">
        <v>2134</v>
      </c>
    </row>
    <row r="242" spans="1:3" x14ac:dyDescent="0.35">
      <c r="A242" t="s">
        <v>26</v>
      </c>
      <c r="B242" t="s">
        <v>24</v>
      </c>
      <c r="C242">
        <v>2135</v>
      </c>
    </row>
    <row r="243" spans="1:3" x14ac:dyDescent="0.35">
      <c r="A243" t="s">
        <v>26</v>
      </c>
      <c r="B243" t="s">
        <v>29</v>
      </c>
      <c r="C243">
        <v>2136</v>
      </c>
    </row>
    <row r="244" spans="1:3" x14ac:dyDescent="0.35">
      <c r="A244" t="s">
        <v>26</v>
      </c>
      <c r="B244" t="s">
        <v>30</v>
      </c>
      <c r="C244">
        <v>2137</v>
      </c>
    </row>
    <row r="245" spans="1:3" x14ac:dyDescent="0.35">
      <c r="A245" t="s">
        <v>27</v>
      </c>
      <c r="B245" t="s">
        <v>50</v>
      </c>
      <c r="C245">
        <v>2223</v>
      </c>
    </row>
    <row r="246" spans="1:3" x14ac:dyDescent="0.35">
      <c r="A246" t="s">
        <v>27</v>
      </c>
      <c r="B246" t="s">
        <v>2</v>
      </c>
      <c r="C246">
        <v>2229</v>
      </c>
    </row>
    <row r="247" spans="1:3" x14ac:dyDescent="0.35">
      <c r="A247" t="s">
        <v>27</v>
      </c>
      <c r="B247" t="s">
        <v>19</v>
      </c>
      <c r="C247">
        <v>2230</v>
      </c>
    </row>
    <row r="248" spans="1:3" x14ac:dyDescent="0.35">
      <c r="A248" t="s">
        <v>27</v>
      </c>
      <c r="B248" t="s">
        <v>20</v>
      </c>
      <c r="C248">
        <v>2231</v>
      </c>
    </row>
    <row r="249" spans="1:3" x14ac:dyDescent="0.35">
      <c r="A249" t="s">
        <v>27</v>
      </c>
      <c r="B249" t="s">
        <v>28</v>
      </c>
      <c r="C249">
        <v>2232</v>
      </c>
    </row>
    <row r="250" spans="1:3" x14ac:dyDescent="0.35">
      <c r="A250" t="s">
        <v>27</v>
      </c>
      <c r="B250" t="s">
        <v>21</v>
      </c>
      <c r="C250">
        <v>2233</v>
      </c>
    </row>
    <row r="251" spans="1:3" x14ac:dyDescent="0.35">
      <c r="A251" t="s">
        <v>27</v>
      </c>
      <c r="B251" t="s">
        <v>22</v>
      </c>
      <c r="C251">
        <v>2234</v>
      </c>
    </row>
    <row r="252" spans="1:3" x14ac:dyDescent="0.35">
      <c r="A252" t="s">
        <v>27</v>
      </c>
      <c r="B252" t="s">
        <v>24</v>
      </c>
      <c r="C252">
        <v>2235</v>
      </c>
    </row>
    <row r="253" spans="1:3" x14ac:dyDescent="0.35">
      <c r="A253" t="s">
        <v>27</v>
      </c>
      <c r="B253" t="s">
        <v>29</v>
      </c>
      <c r="C253">
        <v>2236</v>
      </c>
    </row>
    <row r="254" spans="1:3" x14ac:dyDescent="0.35">
      <c r="A254" t="s">
        <v>27</v>
      </c>
      <c r="B254" t="s">
        <v>30</v>
      </c>
      <c r="C254">
        <v>2237</v>
      </c>
    </row>
    <row r="255" spans="1:3" x14ac:dyDescent="0.35">
      <c r="A255" t="s">
        <v>50</v>
      </c>
      <c r="B255" t="s">
        <v>2</v>
      </c>
      <c r="C255">
        <v>2329</v>
      </c>
    </row>
    <row r="256" spans="1:3" x14ac:dyDescent="0.35">
      <c r="A256" t="s">
        <v>50</v>
      </c>
      <c r="B256" t="s">
        <v>19</v>
      </c>
      <c r="C256">
        <v>2330</v>
      </c>
    </row>
    <row r="257" spans="1:3" x14ac:dyDescent="0.35">
      <c r="A257" t="s">
        <v>50</v>
      </c>
      <c r="B257" t="s">
        <v>20</v>
      </c>
      <c r="C257">
        <v>2331</v>
      </c>
    </row>
    <row r="258" spans="1:3" x14ac:dyDescent="0.35">
      <c r="A258" t="s">
        <v>50</v>
      </c>
      <c r="B258" t="s">
        <v>28</v>
      </c>
      <c r="C258">
        <v>2332</v>
      </c>
    </row>
    <row r="259" spans="1:3" x14ac:dyDescent="0.35">
      <c r="A259" t="s">
        <v>50</v>
      </c>
      <c r="B259" t="s">
        <v>21</v>
      </c>
      <c r="C259">
        <v>2333</v>
      </c>
    </row>
    <row r="260" spans="1:3" x14ac:dyDescent="0.35">
      <c r="A260" t="s">
        <v>50</v>
      </c>
      <c r="B260" t="s">
        <v>22</v>
      </c>
      <c r="C260">
        <v>2334</v>
      </c>
    </row>
    <row r="261" spans="1:3" x14ac:dyDescent="0.35">
      <c r="A261" t="s">
        <v>50</v>
      </c>
      <c r="B261" t="s">
        <v>24</v>
      </c>
      <c r="C261">
        <v>2335</v>
      </c>
    </row>
    <row r="262" spans="1:3" x14ac:dyDescent="0.35">
      <c r="A262" t="s">
        <v>50</v>
      </c>
      <c r="B262" t="s">
        <v>29</v>
      </c>
      <c r="C262">
        <v>2336</v>
      </c>
    </row>
    <row r="263" spans="1:3" x14ac:dyDescent="0.35">
      <c r="A263" t="s">
        <v>50</v>
      </c>
      <c r="B263" t="s">
        <v>30</v>
      </c>
      <c r="C263">
        <v>2337</v>
      </c>
    </row>
    <row r="264" spans="1:3" x14ac:dyDescent="0.35">
      <c r="A264" t="s">
        <v>11</v>
      </c>
      <c r="B264" t="s">
        <v>12</v>
      </c>
      <c r="C264">
        <v>2425</v>
      </c>
    </row>
    <row r="265" spans="1:3" x14ac:dyDescent="0.35">
      <c r="A265" t="s">
        <v>11</v>
      </c>
      <c r="B265" t="s">
        <v>5</v>
      </c>
      <c r="C265">
        <v>2426</v>
      </c>
    </row>
    <row r="266" spans="1:3" x14ac:dyDescent="0.35">
      <c r="A266" t="s">
        <v>11</v>
      </c>
      <c r="B266" t="s">
        <v>6</v>
      </c>
      <c r="C266">
        <v>2427</v>
      </c>
    </row>
    <row r="267" spans="1:3" x14ac:dyDescent="0.35">
      <c r="A267" t="s">
        <v>11</v>
      </c>
      <c r="B267" t="s">
        <v>51</v>
      </c>
      <c r="C267">
        <v>2428</v>
      </c>
    </row>
    <row r="268" spans="1:3" x14ac:dyDescent="0.35">
      <c r="A268" t="s">
        <v>12</v>
      </c>
      <c r="B268" t="s">
        <v>5</v>
      </c>
      <c r="C268">
        <v>2526</v>
      </c>
    </row>
    <row r="269" spans="1:3" x14ac:dyDescent="0.35">
      <c r="A269" t="s">
        <v>12</v>
      </c>
      <c r="B269" t="s">
        <v>6</v>
      </c>
      <c r="C269">
        <v>2527</v>
      </c>
    </row>
    <row r="270" spans="1:3" x14ac:dyDescent="0.35">
      <c r="A270" t="s">
        <v>12</v>
      </c>
      <c r="B270" t="s">
        <v>51</v>
      </c>
      <c r="C270">
        <v>2528</v>
      </c>
    </row>
    <row r="271" spans="1:3" x14ac:dyDescent="0.35">
      <c r="A271" t="s">
        <v>5</v>
      </c>
      <c r="B271" t="s">
        <v>6</v>
      </c>
      <c r="C271">
        <v>2627</v>
      </c>
    </row>
    <row r="272" spans="1:3" x14ac:dyDescent="0.35">
      <c r="A272" t="s">
        <v>5</v>
      </c>
      <c r="B272" t="s">
        <v>51</v>
      </c>
      <c r="C272">
        <v>2628</v>
      </c>
    </row>
    <row r="273" spans="1:3" x14ac:dyDescent="0.35">
      <c r="A273" t="s">
        <v>5</v>
      </c>
      <c r="B273" t="s">
        <v>2</v>
      </c>
      <c r="C273">
        <v>2629</v>
      </c>
    </row>
    <row r="274" spans="1:3" x14ac:dyDescent="0.35">
      <c r="A274" t="s">
        <v>5</v>
      </c>
      <c r="B274" t="s">
        <v>19</v>
      </c>
      <c r="C274">
        <v>2630</v>
      </c>
    </row>
    <row r="275" spans="1:3" x14ac:dyDescent="0.35">
      <c r="A275" t="s">
        <v>5</v>
      </c>
      <c r="B275" t="s">
        <v>20</v>
      </c>
      <c r="C275">
        <v>2631</v>
      </c>
    </row>
    <row r="276" spans="1:3" x14ac:dyDescent="0.35">
      <c r="A276" t="s">
        <v>5</v>
      </c>
      <c r="B276" t="s">
        <v>21</v>
      </c>
      <c r="C276">
        <v>2633</v>
      </c>
    </row>
    <row r="277" spans="1:3" x14ac:dyDescent="0.35">
      <c r="A277" t="s">
        <v>5</v>
      </c>
      <c r="B277" t="s">
        <v>22</v>
      </c>
      <c r="C277">
        <v>2634</v>
      </c>
    </row>
    <row r="278" spans="1:3" x14ac:dyDescent="0.35">
      <c r="A278" t="s">
        <v>6</v>
      </c>
      <c r="B278" t="s">
        <v>51</v>
      </c>
      <c r="C278">
        <v>2728</v>
      </c>
    </row>
    <row r="279" spans="1:3" x14ac:dyDescent="0.35">
      <c r="A279" t="s">
        <v>6</v>
      </c>
      <c r="B279" t="s">
        <v>2</v>
      </c>
      <c r="C279">
        <v>2729</v>
      </c>
    </row>
    <row r="280" spans="1:3" x14ac:dyDescent="0.35">
      <c r="A280" t="s">
        <v>6</v>
      </c>
      <c r="B280" t="s">
        <v>19</v>
      </c>
      <c r="C280">
        <v>2730</v>
      </c>
    </row>
    <row r="281" spans="1:3" x14ac:dyDescent="0.35">
      <c r="A281" t="s">
        <v>6</v>
      </c>
      <c r="B281" t="s">
        <v>20</v>
      </c>
      <c r="C281">
        <v>2731</v>
      </c>
    </row>
    <row r="282" spans="1:3" x14ac:dyDescent="0.35">
      <c r="A282" t="s">
        <v>6</v>
      </c>
      <c r="B282" t="s">
        <v>21</v>
      </c>
      <c r="C282">
        <v>2733</v>
      </c>
    </row>
    <row r="283" spans="1:3" x14ac:dyDescent="0.35">
      <c r="A283" t="s">
        <v>6</v>
      </c>
      <c r="B283" t="s">
        <v>22</v>
      </c>
      <c r="C283">
        <v>2734</v>
      </c>
    </row>
    <row r="284" spans="1:3" x14ac:dyDescent="0.35">
      <c r="A284" t="s">
        <v>51</v>
      </c>
      <c r="B284" t="s">
        <v>2</v>
      </c>
      <c r="C284">
        <v>2829</v>
      </c>
    </row>
    <row r="285" spans="1:3" x14ac:dyDescent="0.35">
      <c r="A285" t="s">
        <v>51</v>
      </c>
      <c r="B285" t="s">
        <v>19</v>
      </c>
      <c r="C285">
        <v>2830</v>
      </c>
    </row>
    <row r="286" spans="1:3" x14ac:dyDescent="0.35">
      <c r="A286" t="s">
        <v>51</v>
      </c>
      <c r="B286" t="s">
        <v>20</v>
      </c>
      <c r="C286">
        <v>2831</v>
      </c>
    </row>
    <row r="287" spans="1:3" x14ac:dyDescent="0.35">
      <c r="A287" t="s">
        <v>51</v>
      </c>
      <c r="B287" t="s">
        <v>21</v>
      </c>
      <c r="C287">
        <v>2833</v>
      </c>
    </row>
    <row r="288" spans="1:3" x14ac:dyDescent="0.35">
      <c r="A288" t="s">
        <v>51</v>
      </c>
      <c r="B288" t="s">
        <v>22</v>
      </c>
      <c r="C288">
        <v>2834</v>
      </c>
    </row>
    <row r="289" spans="1:3" x14ac:dyDescent="0.35">
      <c r="A289" t="s">
        <v>2</v>
      </c>
      <c r="B289" t="s">
        <v>19</v>
      </c>
      <c r="C289">
        <v>2930</v>
      </c>
    </row>
    <row r="290" spans="1:3" x14ac:dyDescent="0.35">
      <c r="A290" t="s">
        <v>2</v>
      </c>
      <c r="B290" t="s">
        <v>20</v>
      </c>
      <c r="C290">
        <v>2931</v>
      </c>
    </row>
    <row r="291" spans="1:3" x14ac:dyDescent="0.35">
      <c r="A291" t="s">
        <v>2</v>
      </c>
      <c r="B291" t="s">
        <v>28</v>
      </c>
      <c r="C291">
        <v>2932</v>
      </c>
    </row>
    <row r="292" spans="1:3" x14ac:dyDescent="0.35">
      <c r="A292" t="s">
        <v>2</v>
      </c>
      <c r="B292" t="s">
        <v>21</v>
      </c>
      <c r="C292">
        <v>2933</v>
      </c>
    </row>
    <row r="293" spans="1:3" x14ac:dyDescent="0.35">
      <c r="A293" t="s">
        <v>2</v>
      </c>
      <c r="B293" t="s">
        <v>22</v>
      </c>
      <c r="C293">
        <v>2934</v>
      </c>
    </row>
    <row r="294" spans="1:3" x14ac:dyDescent="0.35">
      <c r="A294" t="s">
        <v>2</v>
      </c>
      <c r="B294" t="s">
        <v>24</v>
      </c>
      <c r="C294">
        <v>2935</v>
      </c>
    </row>
    <row r="295" spans="1:3" x14ac:dyDescent="0.35">
      <c r="A295" t="s">
        <v>2</v>
      </c>
      <c r="B295" t="s">
        <v>29</v>
      </c>
      <c r="C295">
        <v>2936</v>
      </c>
    </row>
    <row r="296" spans="1:3" x14ac:dyDescent="0.35">
      <c r="A296" t="s">
        <v>19</v>
      </c>
      <c r="B296" t="s">
        <v>20</v>
      </c>
      <c r="C296">
        <v>3031</v>
      </c>
    </row>
    <row r="297" spans="1:3" x14ac:dyDescent="0.35">
      <c r="A297" t="s">
        <v>19</v>
      </c>
      <c r="B297" t="s">
        <v>28</v>
      </c>
      <c r="C297">
        <v>3032</v>
      </c>
    </row>
    <row r="298" spans="1:3" x14ac:dyDescent="0.35">
      <c r="A298" t="s">
        <v>19</v>
      </c>
      <c r="B298" t="s">
        <v>21</v>
      </c>
      <c r="C298">
        <v>3033</v>
      </c>
    </row>
    <row r="299" spans="1:3" x14ac:dyDescent="0.35">
      <c r="A299" t="s">
        <v>19</v>
      </c>
      <c r="B299" t="s">
        <v>22</v>
      </c>
      <c r="C299">
        <v>3034</v>
      </c>
    </row>
    <row r="300" spans="1:3" x14ac:dyDescent="0.35">
      <c r="A300" t="s">
        <v>19</v>
      </c>
      <c r="B300" t="s">
        <v>24</v>
      </c>
      <c r="C300">
        <v>3035</v>
      </c>
    </row>
    <row r="301" spans="1:3" x14ac:dyDescent="0.35">
      <c r="A301" t="s">
        <v>19</v>
      </c>
      <c r="B301" t="s">
        <v>29</v>
      </c>
      <c r="C301">
        <v>3036</v>
      </c>
    </row>
    <row r="302" spans="1:3" x14ac:dyDescent="0.35">
      <c r="A302" t="s">
        <v>20</v>
      </c>
      <c r="B302" t="s">
        <v>28</v>
      </c>
      <c r="C302">
        <v>3132</v>
      </c>
    </row>
    <row r="303" spans="1:3" x14ac:dyDescent="0.35">
      <c r="A303" t="s">
        <v>20</v>
      </c>
      <c r="B303" t="s">
        <v>21</v>
      </c>
      <c r="C303">
        <v>3133</v>
      </c>
    </row>
    <row r="304" spans="1:3" x14ac:dyDescent="0.35">
      <c r="A304" t="s">
        <v>20</v>
      </c>
      <c r="B304" t="s">
        <v>22</v>
      </c>
      <c r="C304">
        <v>3134</v>
      </c>
    </row>
    <row r="305" spans="1:3" x14ac:dyDescent="0.35">
      <c r="A305" t="s">
        <v>20</v>
      </c>
      <c r="B305" t="s">
        <v>24</v>
      </c>
      <c r="C305">
        <v>3135</v>
      </c>
    </row>
    <row r="306" spans="1:3" x14ac:dyDescent="0.35">
      <c r="A306" t="s">
        <v>20</v>
      </c>
      <c r="B306" t="s">
        <v>29</v>
      </c>
      <c r="C306">
        <v>3136</v>
      </c>
    </row>
    <row r="307" spans="1:3" x14ac:dyDescent="0.35">
      <c r="A307" t="s">
        <v>28</v>
      </c>
      <c r="B307" t="s">
        <v>21</v>
      </c>
      <c r="C307">
        <v>3233</v>
      </c>
    </row>
    <row r="308" spans="1:3" x14ac:dyDescent="0.35">
      <c r="A308" t="s">
        <v>28</v>
      </c>
      <c r="B308" t="s">
        <v>22</v>
      </c>
      <c r="C308">
        <v>3234</v>
      </c>
    </row>
    <row r="309" spans="1:3" x14ac:dyDescent="0.35">
      <c r="A309" t="s">
        <v>28</v>
      </c>
      <c r="B309" t="s">
        <v>24</v>
      </c>
      <c r="C309">
        <v>3235</v>
      </c>
    </row>
    <row r="310" spans="1:3" x14ac:dyDescent="0.35">
      <c r="A310" t="s">
        <v>28</v>
      </c>
      <c r="B310" t="s">
        <v>29</v>
      </c>
      <c r="C310">
        <v>3236</v>
      </c>
    </row>
    <row r="311" spans="1:3" x14ac:dyDescent="0.35">
      <c r="A311" t="s">
        <v>28</v>
      </c>
      <c r="B311" t="s">
        <v>30</v>
      </c>
      <c r="C311">
        <v>3237</v>
      </c>
    </row>
    <row r="312" spans="1:3" x14ac:dyDescent="0.35">
      <c r="A312" t="s">
        <v>21</v>
      </c>
      <c r="B312" t="s">
        <v>22</v>
      </c>
      <c r="C312">
        <v>3334</v>
      </c>
    </row>
    <row r="313" spans="1:3" x14ac:dyDescent="0.35">
      <c r="A313" t="s">
        <v>21</v>
      </c>
      <c r="B313" t="s">
        <v>24</v>
      </c>
      <c r="C313">
        <v>3335</v>
      </c>
    </row>
    <row r="314" spans="1:3" x14ac:dyDescent="0.35">
      <c r="A314" t="s">
        <v>21</v>
      </c>
      <c r="B314" t="s">
        <v>29</v>
      </c>
      <c r="C314">
        <v>3336</v>
      </c>
    </row>
    <row r="315" spans="1:3" x14ac:dyDescent="0.35">
      <c r="A315" t="s">
        <v>22</v>
      </c>
      <c r="B315" t="s">
        <v>24</v>
      </c>
      <c r="C315">
        <v>3435</v>
      </c>
    </row>
    <row r="316" spans="1:3" x14ac:dyDescent="0.35">
      <c r="A316" t="s">
        <v>22</v>
      </c>
      <c r="B316" t="s">
        <v>29</v>
      </c>
      <c r="C316">
        <v>3436</v>
      </c>
    </row>
    <row r="317" spans="1:3" x14ac:dyDescent="0.35">
      <c r="A317" t="s">
        <v>24</v>
      </c>
      <c r="B317" t="s">
        <v>29</v>
      </c>
      <c r="C317">
        <v>3536</v>
      </c>
    </row>
    <row r="318" spans="1:3" x14ac:dyDescent="0.35">
      <c r="A318" t="s">
        <v>24</v>
      </c>
      <c r="B318" t="s">
        <v>30</v>
      </c>
      <c r="C318">
        <v>3537</v>
      </c>
    </row>
    <row r="319" spans="1:3" x14ac:dyDescent="0.35">
      <c r="A319" t="s">
        <v>29</v>
      </c>
      <c r="B319" t="s">
        <v>30</v>
      </c>
      <c r="C319">
        <v>3637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2:B39"/>
  <sheetViews>
    <sheetView topLeftCell="A3" zoomScale="80" zoomScaleNormal="80" workbookViewId="0">
      <selection activeCell="B15" sqref="B15"/>
    </sheetView>
  </sheetViews>
  <sheetFormatPr defaultRowHeight="14.5" x14ac:dyDescent="0.35"/>
  <cols>
    <col min="2" max="2" width="33.08984375" bestFit="1" customWidth="1"/>
  </cols>
  <sheetData>
    <row r="2" spans="1:2" ht="29" x14ac:dyDescent="0.35">
      <c r="A2" s="1" t="s">
        <v>52</v>
      </c>
      <c r="B2" s="1" t="s">
        <v>45</v>
      </c>
    </row>
    <row r="3" spans="1:2" x14ac:dyDescent="0.35">
      <c r="A3">
        <v>1</v>
      </c>
      <c r="B3" t="s">
        <v>0</v>
      </c>
    </row>
    <row r="4" spans="1:2" x14ac:dyDescent="0.35">
      <c r="A4">
        <v>2</v>
      </c>
      <c r="B4" t="s">
        <v>7</v>
      </c>
    </row>
    <row r="5" spans="1:2" x14ac:dyDescent="0.35">
      <c r="A5">
        <v>3</v>
      </c>
      <c r="B5" t="s">
        <v>8</v>
      </c>
    </row>
    <row r="6" spans="1:2" x14ac:dyDescent="0.35">
      <c r="A6">
        <v>4</v>
      </c>
      <c r="B6" t="s">
        <v>9</v>
      </c>
    </row>
    <row r="7" spans="1:2" x14ac:dyDescent="0.35">
      <c r="A7">
        <v>5</v>
      </c>
      <c r="B7" t="s">
        <v>46</v>
      </c>
    </row>
    <row r="8" spans="1:2" x14ac:dyDescent="0.35">
      <c r="A8">
        <v>6</v>
      </c>
      <c r="B8" t="s">
        <v>47</v>
      </c>
    </row>
    <row r="9" spans="1:2" x14ac:dyDescent="0.35">
      <c r="A9">
        <v>7</v>
      </c>
      <c r="B9" t="s">
        <v>3</v>
      </c>
    </row>
    <row r="10" spans="1:2" x14ac:dyDescent="0.35">
      <c r="A10">
        <v>8</v>
      </c>
      <c r="B10" t="s">
        <v>14</v>
      </c>
    </row>
    <row r="11" spans="1:2" x14ac:dyDescent="0.35">
      <c r="A11">
        <v>9</v>
      </c>
      <c r="B11" t="s">
        <v>10</v>
      </c>
    </row>
    <row r="12" spans="1:2" x14ac:dyDescent="0.35">
      <c r="A12">
        <v>10</v>
      </c>
      <c r="B12" t="s">
        <v>4</v>
      </c>
    </row>
    <row r="13" spans="1:2" x14ac:dyDescent="0.35">
      <c r="A13">
        <v>11</v>
      </c>
      <c r="B13" t="s">
        <v>1</v>
      </c>
    </row>
    <row r="14" spans="1:2" x14ac:dyDescent="0.35">
      <c r="A14">
        <v>12</v>
      </c>
      <c r="B14" t="s">
        <v>48</v>
      </c>
    </row>
    <row r="15" spans="1:2" x14ac:dyDescent="0.35">
      <c r="A15">
        <v>13</v>
      </c>
      <c r="B15" t="s">
        <v>13</v>
      </c>
    </row>
    <row r="16" spans="1:2" x14ac:dyDescent="0.35">
      <c r="A16">
        <v>14</v>
      </c>
      <c r="B16" t="s">
        <v>15</v>
      </c>
    </row>
    <row r="17" spans="1:2" x14ac:dyDescent="0.35">
      <c r="A17">
        <v>15</v>
      </c>
      <c r="B17" t="s">
        <v>25</v>
      </c>
    </row>
    <row r="18" spans="1:2" x14ac:dyDescent="0.35">
      <c r="A18">
        <v>16</v>
      </c>
      <c r="B18" t="s">
        <v>16</v>
      </c>
    </row>
    <row r="19" spans="1:2" x14ac:dyDescent="0.35">
      <c r="A19">
        <v>17</v>
      </c>
      <c r="B19" t="s">
        <v>17</v>
      </c>
    </row>
    <row r="20" spans="1:2" x14ac:dyDescent="0.35">
      <c r="A20">
        <v>18</v>
      </c>
      <c r="B20" t="s">
        <v>18</v>
      </c>
    </row>
    <row r="21" spans="1:2" x14ac:dyDescent="0.35">
      <c r="A21">
        <v>19</v>
      </c>
      <c r="B21" t="s">
        <v>49</v>
      </c>
    </row>
    <row r="22" spans="1:2" x14ac:dyDescent="0.35">
      <c r="A22">
        <v>20</v>
      </c>
      <c r="B22" t="s">
        <v>23</v>
      </c>
    </row>
    <row r="23" spans="1:2" x14ac:dyDescent="0.35">
      <c r="A23">
        <v>21</v>
      </c>
      <c r="B23" t="s">
        <v>26</v>
      </c>
    </row>
    <row r="24" spans="1:2" x14ac:dyDescent="0.35">
      <c r="A24">
        <v>22</v>
      </c>
      <c r="B24" t="s">
        <v>27</v>
      </c>
    </row>
    <row r="25" spans="1:2" x14ac:dyDescent="0.35">
      <c r="A25">
        <v>23</v>
      </c>
      <c r="B25" t="s">
        <v>50</v>
      </c>
    </row>
    <row r="26" spans="1:2" x14ac:dyDescent="0.35">
      <c r="A26">
        <v>24</v>
      </c>
      <c r="B26" t="s">
        <v>11</v>
      </c>
    </row>
    <row r="27" spans="1:2" x14ac:dyDescent="0.35">
      <c r="A27">
        <v>25</v>
      </c>
      <c r="B27" t="s">
        <v>12</v>
      </c>
    </row>
    <row r="28" spans="1:2" x14ac:dyDescent="0.35">
      <c r="A28">
        <v>26</v>
      </c>
      <c r="B28" t="s">
        <v>5</v>
      </c>
    </row>
    <row r="29" spans="1:2" x14ac:dyDescent="0.35">
      <c r="A29">
        <v>27</v>
      </c>
      <c r="B29" t="s">
        <v>6</v>
      </c>
    </row>
    <row r="30" spans="1:2" x14ac:dyDescent="0.35">
      <c r="A30">
        <v>28</v>
      </c>
      <c r="B30" t="s">
        <v>51</v>
      </c>
    </row>
    <row r="31" spans="1:2" x14ac:dyDescent="0.35">
      <c r="A31">
        <v>29</v>
      </c>
      <c r="B31" t="s">
        <v>2</v>
      </c>
    </row>
    <row r="32" spans="1:2" x14ac:dyDescent="0.35">
      <c r="A32">
        <v>30</v>
      </c>
      <c r="B32" t="s">
        <v>19</v>
      </c>
    </row>
    <row r="33" spans="1:2" x14ac:dyDescent="0.35">
      <c r="A33">
        <v>31</v>
      </c>
      <c r="B33" t="s">
        <v>20</v>
      </c>
    </row>
    <row r="34" spans="1:2" x14ac:dyDescent="0.35">
      <c r="A34">
        <v>32</v>
      </c>
      <c r="B34" t="s">
        <v>28</v>
      </c>
    </row>
    <row r="35" spans="1:2" x14ac:dyDescent="0.35">
      <c r="A35">
        <v>33</v>
      </c>
      <c r="B35" t="s">
        <v>21</v>
      </c>
    </row>
    <row r="36" spans="1:2" x14ac:dyDescent="0.35">
      <c r="A36">
        <v>34</v>
      </c>
      <c r="B36" t="s">
        <v>22</v>
      </c>
    </row>
    <row r="37" spans="1:2" x14ac:dyDescent="0.35">
      <c r="A37">
        <v>35</v>
      </c>
      <c r="B37" t="s">
        <v>24</v>
      </c>
    </row>
    <row r="38" spans="1:2" x14ac:dyDescent="0.35">
      <c r="A38">
        <v>36</v>
      </c>
      <c r="B38" t="s">
        <v>29</v>
      </c>
    </row>
    <row r="39" spans="1:2" x14ac:dyDescent="0.35">
      <c r="A39">
        <v>37</v>
      </c>
      <c r="B39" t="s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0000"/>
  </sheetPr>
  <dimension ref="A1:E62"/>
  <sheetViews>
    <sheetView showGridLines="0" tabSelected="1" topLeftCell="C1" zoomScale="90" zoomScaleNormal="90" workbookViewId="0">
      <selection activeCell="E11" sqref="E11"/>
    </sheetView>
  </sheetViews>
  <sheetFormatPr defaultColWidth="16.453125" defaultRowHeight="14.5" x14ac:dyDescent="0.35"/>
  <cols>
    <col min="1" max="1" width="6.6328125" hidden="1" customWidth="1"/>
    <col min="2" max="2" width="5.90625" hidden="1" customWidth="1"/>
    <col min="3" max="5" width="45.1796875" customWidth="1"/>
  </cols>
  <sheetData>
    <row r="1" spans="2:5" ht="21" x14ac:dyDescent="0.5">
      <c r="C1" s="6" t="s">
        <v>41</v>
      </c>
    </row>
    <row r="2" spans="2:5" x14ac:dyDescent="0.35">
      <c r="C2" s="3"/>
    </row>
    <row r="3" spans="2:5" x14ac:dyDescent="0.35">
      <c r="C3" s="3" t="s">
        <v>42</v>
      </c>
    </row>
    <row r="4" spans="2:5" x14ac:dyDescent="0.35">
      <c r="C4" s="3" t="s">
        <v>43</v>
      </c>
    </row>
    <row r="5" spans="2:5" x14ac:dyDescent="0.35">
      <c r="C5" s="3" t="s">
        <v>75</v>
      </c>
    </row>
    <row r="6" spans="2:5" x14ac:dyDescent="0.35">
      <c r="C6" s="3" t="s">
        <v>44</v>
      </c>
    </row>
    <row r="7" spans="2:5" x14ac:dyDescent="0.35">
      <c r="C7" s="3"/>
    </row>
    <row r="9" spans="2:5" ht="15" thickBot="1" x14ac:dyDescent="0.4">
      <c r="D9" s="18"/>
    </row>
    <row r="10" spans="2:5" ht="28.75" customHeight="1" thickBot="1" x14ac:dyDescent="0.4">
      <c r="C10" s="17" t="s">
        <v>31</v>
      </c>
      <c r="D10" s="19" t="s">
        <v>7</v>
      </c>
    </row>
    <row r="11" spans="2:5" ht="10.75" customHeight="1" x14ac:dyDescent="0.35"/>
    <row r="12" spans="2:5" ht="10.75" hidden="1" customHeight="1" x14ac:dyDescent="0.35">
      <c r="B12" s="2">
        <v>28</v>
      </c>
      <c r="C12" s="16" t="str">
        <f>$D$10</f>
        <v>HMO 25 - Flex</v>
      </c>
    </row>
    <row r="13" spans="2:5" ht="10.75" customHeight="1" x14ac:dyDescent="0.35"/>
    <row r="14" spans="2:5" x14ac:dyDescent="0.35">
      <c r="C14" s="2"/>
      <c r="D14" s="2"/>
      <c r="E14" s="2"/>
    </row>
    <row r="15" spans="2:5" ht="15" thickBot="1" x14ac:dyDescent="0.4"/>
    <row r="16" spans="2:5" ht="28.75" customHeight="1" thickBot="1" x14ac:dyDescent="0.4">
      <c r="C16" s="5" t="s">
        <v>32</v>
      </c>
      <c r="D16" s="19" t="s">
        <v>10</v>
      </c>
    </row>
    <row r="17" spans="1:5" ht="10.75" customHeight="1" x14ac:dyDescent="0.35"/>
    <row r="18" spans="1:5" ht="10.75" hidden="1" customHeight="1" x14ac:dyDescent="0.35">
      <c r="B18" s="2">
        <v>3</v>
      </c>
      <c r="C18" s="16" t="str">
        <f>$D$16</f>
        <v>HMO 1500 - Flex</v>
      </c>
    </row>
    <row r="19" spans="1:5" ht="10.75" customHeight="1" x14ac:dyDescent="0.35"/>
    <row r="20" spans="1:5" ht="10.75" customHeight="1" x14ac:dyDescent="0.35"/>
    <row r="22" spans="1:5" ht="21" x14ac:dyDescent="0.5">
      <c r="C22" s="6" t="s">
        <v>40</v>
      </c>
    </row>
    <row r="24" spans="1:5" x14ac:dyDescent="0.35">
      <c r="C24" s="4" t="s">
        <v>37</v>
      </c>
      <c r="D24" s="4" t="s">
        <v>38</v>
      </c>
      <c r="E24" s="4" t="s">
        <v>39</v>
      </c>
    </row>
    <row r="25" spans="1:5" x14ac:dyDescent="0.35">
      <c r="A25" s="2">
        <v>1</v>
      </c>
      <c r="B25" s="2"/>
      <c r="C25" t="str">
        <f t="shared" ref="C25:C62" si="0">IF($A25="","",IF(E25="Not Applicable","Not Applicable",Plan1))</f>
        <v>HMO 25 - Flex</v>
      </c>
      <c r="D25" t="str">
        <f t="shared" ref="D25:D62" si="1">IF($A25="","",IF(C25="Not Applicable","Not Applicable",Plan2))</f>
        <v>HMO 1500 - Flex</v>
      </c>
      <c r="E25" t="str">
        <f>IF($A25="","",IFERROR(INDEX(Create_Triple_Combos!$V$8:$V$448,MATCH(A25,Create_Triple_Combos!$S$8:$S$44,0),1),"Not Applicable"))</f>
        <v>Focus HMO 25</v>
      </c>
    </row>
    <row r="26" spans="1:5" x14ac:dyDescent="0.35">
      <c r="A26" s="2">
        <f t="shared" ref="A26:A62" si="2">IF(A25="","",IF(A25+1&gt;Max_Triple,"",A25+1))</f>
        <v>2</v>
      </c>
      <c r="B26" s="2"/>
      <c r="C26" t="str">
        <f t="shared" si="0"/>
        <v>HMO 25 - Flex</v>
      </c>
      <c r="D26" t="str">
        <f t="shared" si="1"/>
        <v>HMO 1500 - Flex</v>
      </c>
      <c r="E26" t="str">
        <f>IF($A26="","",IFERROR(INDEX(Create_Triple_Combos!$V$8:$V$448,MATCH(A26,Create_Triple_Combos!$S$8:$S$44,0),1),"Not Applicable"))</f>
        <v>HMO 500 - Flex</v>
      </c>
    </row>
    <row r="27" spans="1:5" x14ac:dyDescent="0.35">
      <c r="A27" s="2">
        <f t="shared" si="2"/>
        <v>3</v>
      </c>
      <c r="B27" s="2"/>
      <c r="C27" t="str">
        <f t="shared" si="0"/>
        <v>HMO 25 - Flex</v>
      </c>
      <c r="D27" t="str">
        <f t="shared" si="1"/>
        <v>HMO 1500 - Flex</v>
      </c>
      <c r="E27" t="str">
        <f>IF($A27="","",IFERROR(INDEX(Create_Triple_Combos!$V$8:$V$448,MATCH(A27,Create_Triple_Combos!$S$8:$S$44,0),1),"Not Applicable"))</f>
        <v>HMO 1000 - Flex</v>
      </c>
    </row>
    <row r="28" spans="1:5" x14ac:dyDescent="0.35">
      <c r="A28" s="2">
        <f t="shared" si="2"/>
        <v>4</v>
      </c>
      <c r="B28" s="2"/>
      <c r="C28" t="str">
        <f t="shared" si="0"/>
        <v>HMO 25 - Flex</v>
      </c>
      <c r="D28" t="str">
        <f t="shared" si="1"/>
        <v>HMO 1500 - Flex</v>
      </c>
      <c r="E28" t="str">
        <f>IF($A28="","",IFERROR(INDEX(Create_Triple_Combos!$V$8:$V$448,MATCH(A28,Create_Triple_Combos!$S$8:$S$44,0),1),"Not Applicable"))</f>
        <v>HMO 1000 with Coinsurance - Flex</v>
      </c>
    </row>
    <row r="29" spans="1:5" x14ac:dyDescent="0.35">
      <c r="A29" s="2">
        <f t="shared" si="2"/>
        <v>5</v>
      </c>
      <c r="B29" s="2"/>
      <c r="C29" t="str">
        <f t="shared" si="0"/>
        <v>HMO 25 - Flex</v>
      </c>
      <c r="D29" t="str">
        <f t="shared" si="1"/>
        <v>HMO 1500 - Flex</v>
      </c>
      <c r="E29" t="str">
        <f>IF($A29="","",IFERROR(INDEX(Create_Triple_Combos!$V$8:$V$448,MATCH(A29,Create_Triple_Combos!$S$8:$S$44,0),1),"Not Applicable"))</f>
        <v>PPO 25 - Flex</v>
      </c>
    </row>
    <row r="30" spans="1:5" x14ac:dyDescent="0.35">
      <c r="A30" s="2">
        <f t="shared" si="2"/>
        <v>6</v>
      </c>
      <c r="B30" s="2"/>
      <c r="C30" t="str">
        <f t="shared" si="0"/>
        <v>HMO 25 - Flex</v>
      </c>
      <c r="D30" t="str">
        <f t="shared" si="1"/>
        <v>HMO 1500 - Flex</v>
      </c>
      <c r="E30" t="str">
        <f>IF($A30="","",IFERROR(INDEX(Create_Triple_Combos!$V$8:$V$448,MATCH(A30,Create_Triple_Combos!$S$8:$S$44,0),1),"Not Applicable"))</f>
        <v>PPO 500 - Flex</v>
      </c>
    </row>
    <row r="31" spans="1:5" x14ac:dyDescent="0.35">
      <c r="A31" s="2">
        <f t="shared" si="2"/>
        <v>7</v>
      </c>
      <c r="B31" s="2"/>
      <c r="C31" t="str">
        <f t="shared" si="0"/>
        <v>HMO 25 - Flex</v>
      </c>
      <c r="D31" t="str">
        <f t="shared" si="1"/>
        <v>HMO 1500 - Flex</v>
      </c>
      <c r="E31" t="str">
        <f>IF($A31="","",IFERROR(INDEX(Create_Triple_Combos!$V$8:$V$448,MATCH(A31,Create_Triple_Combos!$S$8:$S$44,0),1),"Not Applicable"))</f>
        <v>PPO 1000 - Flex</v>
      </c>
    </row>
    <row r="32" spans="1:5" x14ac:dyDescent="0.35">
      <c r="A32" s="2">
        <f t="shared" si="2"/>
        <v>8</v>
      </c>
      <c r="B32" s="2"/>
      <c r="C32" t="str">
        <f t="shared" si="0"/>
        <v>HMO 25 - Flex</v>
      </c>
      <c r="D32" t="str">
        <f t="shared" si="1"/>
        <v>HMO 1500 - Flex</v>
      </c>
      <c r="E32" t="str">
        <f>IF($A32="","",IFERROR(INDEX(Create_Triple_Combos!$V$8:$V$448,MATCH(A32,Create_Triple_Combos!$S$8:$S$44,0),1),"Not Applicable"))</f>
        <v>PPO 1000 with Coinsurance - Flex</v>
      </c>
    </row>
    <row r="33" spans="1:5" x14ac:dyDescent="0.35">
      <c r="A33" s="2">
        <f t="shared" si="2"/>
        <v>9</v>
      </c>
      <c r="B33" s="2"/>
      <c r="C33" t="str">
        <f t="shared" si="0"/>
        <v>HMO 25 - Flex</v>
      </c>
      <c r="D33" t="str">
        <f t="shared" si="1"/>
        <v>HMO 1500 - Flex</v>
      </c>
      <c r="E33" t="str">
        <f>IF($A33="","",IFERROR(INDEX(Create_Triple_Combos!$V$8:$V$448,MATCH(A33,Create_Triple_Combos!$S$8:$S$44,0),1),"Not Applicable"))</f>
        <v>PPO 1500 - Flex</v>
      </c>
    </row>
    <row r="34" spans="1:5" x14ac:dyDescent="0.35">
      <c r="A34" s="2" t="str">
        <f t="shared" si="2"/>
        <v/>
      </c>
      <c r="B34" s="2"/>
      <c r="C34" t="str">
        <f t="shared" si="0"/>
        <v/>
      </c>
      <c r="D34" t="str">
        <f t="shared" si="1"/>
        <v/>
      </c>
      <c r="E34" t="str">
        <f>IF($A34="","",IFERROR(INDEX(Create_Triple_Combos!$V$8:$V$448,MATCH(A34,Create_Triple_Combos!$S$8:$S$44,0),1),"Not Applicable"))</f>
        <v/>
      </c>
    </row>
    <row r="35" spans="1:5" x14ac:dyDescent="0.35">
      <c r="A35" s="2" t="str">
        <f t="shared" si="2"/>
        <v/>
      </c>
      <c r="B35" s="2"/>
      <c r="C35" t="str">
        <f t="shared" si="0"/>
        <v/>
      </c>
      <c r="D35" t="str">
        <f t="shared" si="1"/>
        <v/>
      </c>
      <c r="E35" t="str">
        <f>IF($A35="","",IFERROR(INDEX(Create_Triple_Combos!$V$8:$V$448,MATCH(A35,Create_Triple_Combos!$S$8:$S$44,0),1),"Not Applicable"))</f>
        <v/>
      </c>
    </row>
    <row r="36" spans="1:5" x14ac:dyDescent="0.35">
      <c r="A36" s="2" t="str">
        <f t="shared" si="2"/>
        <v/>
      </c>
      <c r="B36" s="2"/>
      <c r="C36" t="str">
        <f t="shared" si="0"/>
        <v/>
      </c>
      <c r="D36" t="str">
        <f t="shared" si="1"/>
        <v/>
      </c>
      <c r="E36" t="str">
        <f>IF($A36="","",IFERROR(INDEX(Create_Triple_Combos!$V$8:$V$448,MATCH(A36,Create_Triple_Combos!$S$8:$S$44,0),1),"Not Applicable"))</f>
        <v/>
      </c>
    </row>
    <row r="37" spans="1:5" x14ac:dyDescent="0.35">
      <c r="A37" s="2" t="str">
        <f t="shared" si="2"/>
        <v/>
      </c>
      <c r="B37" s="2"/>
      <c r="C37" t="str">
        <f t="shared" si="0"/>
        <v/>
      </c>
      <c r="D37" t="str">
        <f t="shared" si="1"/>
        <v/>
      </c>
      <c r="E37" t="str">
        <f>IF($A37="","",IFERROR(INDEX(Create_Triple_Combos!$V$8:$V$448,MATCH(A37,Create_Triple_Combos!$S$8:$S$44,0),1),"Not Applicable"))</f>
        <v/>
      </c>
    </row>
    <row r="38" spans="1:5" x14ac:dyDescent="0.35">
      <c r="A38" s="2" t="str">
        <f t="shared" si="2"/>
        <v/>
      </c>
      <c r="B38" s="2"/>
      <c r="C38" t="str">
        <f t="shared" si="0"/>
        <v/>
      </c>
      <c r="D38" t="str">
        <f t="shared" si="1"/>
        <v/>
      </c>
      <c r="E38" t="str">
        <f>IF($A38="","",IFERROR(INDEX(Create_Triple_Combos!$V$8:$V$448,MATCH(A38,Create_Triple_Combos!$S$8:$S$44,0),1),"Not Applicable"))</f>
        <v/>
      </c>
    </row>
    <row r="39" spans="1:5" x14ac:dyDescent="0.35">
      <c r="A39" s="2" t="str">
        <f t="shared" si="2"/>
        <v/>
      </c>
      <c r="B39" s="2"/>
      <c r="C39" t="str">
        <f t="shared" si="0"/>
        <v/>
      </c>
      <c r="D39" t="str">
        <f t="shared" si="1"/>
        <v/>
      </c>
      <c r="E39" t="str">
        <f>IF($A39="","",IFERROR(INDEX(Create_Triple_Combos!$V$8:$V$448,MATCH(A39,Create_Triple_Combos!$S$8:$S$44,0),1),"Not Applicable"))</f>
        <v/>
      </c>
    </row>
    <row r="40" spans="1:5" x14ac:dyDescent="0.35">
      <c r="A40" s="2" t="str">
        <f t="shared" si="2"/>
        <v/>
      </c>
      <c r="B40" s="2"/>
      <c r="C40" t="str">
        <f t="shared" si="0"/>
        <v/>
      </c>
      <c r="D40" t="str">
        <f t="shared" si="1"/>
        <v/>
      </c>
      <c r="E40" t="str">
        <f>IF($A40="","",IFERROR(INDEX(Create_Triple_Combos!$V$8:$V$448,MATCH(A40,Create_Triple_Combos!$S$8:$S$44,0),1),"Not Applicable"))</f>
        <v/>
      </c>
    </row>
    <row r="41" spans="1:5" x14ac:dyDescent="0.35">
      <c r="A41" s="2" t="str">
        <f t="shared" si="2"/>
        <v/>
      </c>
      <c r="B41" s="2"/>
      <c r="C41" t="str">
        <f t="shared" si="0"/>
        <v/>
      </c>
      <c r="D41" t="str">
        <f t="shared" si="1"/>
        <v/>
      </c>
      <c r="E41" t="str">
        <f>IF($A41="","",IFERROR(INDEX(Create_Triple_Combos!$V$8:$V$448,MATCH(A41,Create_Triple_Combos!$S$8:$S$44,0),1),"Not Applicable"))</f>
        <v/>
      </c>
    </row>
    <row r="42" spans="1:5" x14ac:dyDescent="0.35">
      <c r="A42" s="2" t="str">
        <f t="shared" si="2"/>
        <v/>
      </c>
      <c r="B42" s="2"/>
      <c r="C42" t="str">
        <f t="shared" si="0"/>
        <v/>
      </c>
      <c r="D42" t="str">
        <f t="shared" si="1"/>
        <v/>
      </c>
      <c r="E42" t="str">
        <f>IF($A42="","",IFERROR(INDEX(Create_Triple_Combos!$V$8:$V$448,MATCH(A42,Create_Triple_Combos!$S$8:$S$44,0),1),"Not Applicable"))</f>
        <v/>
      </c>
    </row>
    <row r="43" spans="1:5" x14ac:dyDescent="0.35">
      <c r="A43" s="2" t="str">
        <f t="shared" si="2"/>
        <v/>
      </c>
      <c r="B43" s="2"/>
      <c r="C43" t="str">
        <f t="shared" si="0"/>
        <v/>
      </c>
      <c r="D43" t="str">
        <f t="shared" si="1"/>
        <v/>
      </c>
      <c r="E43" t="str">
        <f>IF($A43="","",IFERROR(INDEX(Create_Triple_Combos!$V$8:$V$448,MATCH(A43,Create_Triple_Combos!$S$8:$S$44,0),1),"Not Applicable"))</f>
        <v/>
      </c>
    </row>
    <row r="44" spans="1:5" x14ac:dyDescent="0.35">
      <c r="A44" s="2" t="str">
        <f t="shared" si="2"/>
        <v/>
      </c>
      <c r="B44" s="2"/>
      <c r="C44" t="str">
        <f t="shared" si="0"/>
        <v/>
      </c>
      <c r="D44" t="str">
        <f t="shared" si="1"/>
        <v/>
      </c>
      <c r="E44" t="str">
        <f>IF($A44="","",IFERROR(INDEX(Create_Triple_Combos!$V$8:$V$448,MATCH(A44,Create_Triple_Combos!$S$8:$S$44,0),1),"Not Applicable"))</f>
        <v/>
      </c>
    </row>
    <row r="45" spans="1:5" x14ac:dyDescent="0.35">
      <c r="A45" s="2" t="str">
        <f t="shared" si="2"/>
        <v/>
      </c>
      <c r="B45" s="2"/>
      <c r="C45" t="str">
        <f t="shared" si="0"/>
        <v/>
      </c>
      <c r="D45" t="str">
        <f t="shared" si="1"/>
        <v/>
      </c>
      <c r="E45" t="str">
        <f>IF($A45="","",IFERROR(INDEX(Create_Triple_Combos!$V$8:$V$448,MATCH(A45,Create_Triple_Combos!$S$8:$S$44,0),1),"Not Applicable"))</f>
        <v/>
      </c>
    </row>
    <row r="46" spans="1:5" x14ac:dyDescent="0.35">
      <c r="A46" s="2" t="str">
        <f t="shared" si="2"/>
        <v/>
      </c>
      <c r="B46" s="2"/>
      <c r="C46" t="str">
        <f t="shared" si="0"/>
        <v/>
      </c>
      <c r="D46" t="str">
        <f t="shared" si="1"/>
        <v/>
      </c>
      <c r="E46" t="str">
        <f>IF($A46="","",IFERROR(INDEX(Create_Triple_Combos!$V$8:$V$448,MATCH(A46,Create_Triple_Combos!$S$8:$S$44,0),1),"Not Applicable"))</f>
        <v/>
      </c>
    </row>
    <row r="47" spans="1:5" x14ac:dyDescent="0.35">
      <c r="A47" s="2" t="str">
        <f t="shared" si="2"/>
        <v/>
      </c>
      <c r="B47" s="2"/>
      <c r="C47" t="str">
        <f t="shared" si="0"/>
        <v/>
      </c>
      <c r="D47" t="str">
        <f t="shared" si="1"/>
        <v/>
      </c>
      <c r="E47" t="str">
        <f>IF($A47="","",IFERROR(INDEX(Create_Triple_Combos!$V$8:$V$448,MATCH(A47,Create_Triple_Combos!$S$8:$S$44,0),1),"Not Applicable"))</f>
        <v/>
      </c>
    </row>
    <row r="48" spans="1:5" x14ac:dyDescent="0.35">
      <c r="A48" s="2" t="str">
        <f t="shared" si="2"/>
        <v/>
      </c>
      <c r="B48" s="2"/>
      <c r="C48" t="str">
        <f t="shared" si="0"/>
        <v/>
      </c>
      <c r="D48" t="str">
        <f t="shared" si="1"/>
        <v/>
      </c>
      <c r="E48" t="str">
        <f>IF($A48="","",IFERROR(INDEX(Create_Triple_Combos!$V$8:$V$448,MATCH(A48,Create_Triple_Combos!$S$8:$S$44,0),1),"Not Applicable"))</f>
        <v/>
      </c>
    </row>
    <row r="49" spans="1:5" x14ac:dyDescent="0.35">
      <c r="A49" s="2" t="str">
        <f t="shared" si="2"/>
        <v/>
      </c>
      <c r="B49" s="2"/>
      <c r="C49" t="str">
        <f t="shared" si="0"/>
        <v/>
      </c>
      <c r="D49" t="str">
        <f t="shared" si="1"/>
        <v/>
      </c>
      <c r="E49" t="str">
        <f>IF($A49="","",IFERROR(INDEX(Create_Triple_Combos!$V$8:$V$448,MATCH(A49,Create_Triple_Combos!$S$8:$S$44,0),1),"Not Applicable"))</f>
        <v/>
      </c>
    </row>
    <row r="50" spans="1:5" x14ac:dyDescent="0.35">
      <c r="A50" s="2" t="str">
        <f t="shared" si="2"/>
        <v/>
      </c>
      <c r="B50" s="2"/>
      <c r="C50" t="str">
        <f t="shared" si="0"/>
        <v/>
      </c>
      <c r="D50" t="str">
        <f t="shared" si="1"/>
        <v/>
      </c>
      <c r="E50" t="str">
        <f>IF($A50="","",IFERROR(INDEX(Create_Triple_Combos!$V$8:$V$448,MATCH(A50,Create_Triple_Combos!$S$8:$S$44,0),1),"Not Applicable"))</f>
        <v/>
      </c>
    </row>
    <row r="51" spans="1:5" x14ac:dyDescent="0.35">
      <c r="A51" s="2" t="str">
        <f t="shared" si="2"/>
        <v/>
      </c>
      <c r="B51" s="2"/>
      <c r="C51" t="str">
        <f t="shared" si="0"/>
        <v/>
      </c>
      <c r="D51" t="str">
        <f t="shared" si="1"/>
        <v/>
      </c>
      <c r="E51" t="str">
        <f>IF($A51="","",IFERROR(INDEX(Create_Triple_Combos!$V$8:$V$448,MATCH(A51,Create_Triple_Combos!$S$8:$S$44,0),1),"Not Applicable"))</f>
        <v/>
      </c>
    </row>
    <row r="52" spans="1:5" x14ac:dyDescent="0.35">
      <c r="A52" s="2" t="str">
        <f t="shared" si="2"/>
        <v/>
      </c>
      <c r="B52" s="2"/>
      <c r="C52" t="str">
        <f t="shared" si="0"/>
        <v/>
      </c>
      <c r="D52" t="str">
        <f t="shared" si="1"/>
        <v/>
      </c>
      <c r="E52" t="str">
        <f>IF($A52="","",IFERROR(INDEX(Create_Triple_Combos!$V$8:$V$448,MATCH(A52,Create_Triple_Combos!$S$8:$S$44,0),1),"Not Applicable"))</f>
        <v/>
      </c>
    </row>
    <row r="53" spans="1:5" x14ac:dyDescent="0.35">
      <c r="A53" s="2" t="str">
        <f t="shared" si="2"/>
        <v/>
      </c>
      <c r="B53" s="2"/>
      <c r="C53" t="str">
        <f t="shared" si="0"/>
        <v/>
      </c>
      <c r="D53" t="str">
        <f t="shared" si="1"/>
        <v/>
      </c>
      <c r="E53" t="str">
        <f>IF($A53="","",IFERROR(INDEX(Create_Triple_Combos!$V$8:$V$448,MATCH(A53,Create_Triple_Combos!$S$8:$S$44,0),1),"Not Applicable"))</f>
        <v/>
      </c>
    </row>
    <row r="54" spans="1:5" x14ac:dyDescent="0.35">
      <c r="A54" s="2" t="str">
        <f t="shared" si="2"/>
        <v/>
      </c>
      <c r="B54" s="2"/>
      <c r="C54" t="str">
        <f t="shared" si="0"/>
        <v/>
      </c>
      <c r="D54" t="str">
        <f t="shared" si="1"/>
        <v/>
      </c>
      <c r="E54" t="str">
        <f>IF($A54="","",IFERROR(INDEX(Create_Triple_Combos!$V$8:$V$448,MATCH(A54,Create_Triple_Combos!$S$8:$S$44,0),1),"Not Applicable"))</f>
        <v/>
      </c>
    </row>
    <row r="55" spans="1:5" x14ac:dyDescent="0.35">
      <c r="A55" s="2" t="str">
        <f t="shared" si="2"/>
        <v/>
      </c>
      <c r="B55" s="2"/>
      <c r="C55" t="str">
        <f t="shared" si="0"/>
        <v/>
      </c>
      <c r="D55" t="str">
        <f t="shared" si="1"/>
        <v/>
      </c>
      <c r="E55" t="str">
        <f>IF($A55="","",IFERROR(INDEX(Create_Triple_Combos!$V$8:$V$448,MATCH(A55,Create_Triple_Combos!$S$8:$S$44,0),1),"Not Applicable"))</f>
        <v/>
      </c>
    </row>
    <row r="56" spans="1:5" x14ac:dyDescent="0.35">
      <c r="A56" s="2" t="str">
        <f t="shared" si="2"/>
        <v/>
      </c>
      <c r="B56" s="2"/>
      <c r="C56" t="str">
        <f t="shared" si="0"/>
        <v/>
      </c>
      <c r="D56" t="str">
        <f t="shared" si="1"/>
        <v/>
      </c>
      <c r="E56" t="str">
        <f>IF($A56="","",IFERROR(INDEX(Create_Triple_Combos!$V$8:$V$448,MATCH(A56,Create_Triple_Combos!$S$8:$S$44,0),1),"Not Applicable"))</f>
        <v/>
      </c>
    </row>
    <row r="57" spans="1:5" x14ac:dyDescent="0.35">
      <c r="A57" s="2" t="str">
        <f t="shared" si="2"/>
        <v/>
      </c>
      <c r="B57" s="2"/>
      <c r="C57" t="str">
        <f t="shared" si="0"/>
        <v/>
      </c>
      <c r="D57" t="str">
        <f t="shared" si="1"/>
        <v/>
      </c>
      <c r="E57" t="str">
        <f>IF($A57="","",IFERROR(INDEX(Create_Triple_Combos!$V$8:$V$448,MATCH(A57,Create_Triple_Combos!$S$8:$S$44,0),1),"Not Applicable"))</f>
        <v/>
      </c>
    </row>
    <row r="58" spans="1:5" x14ac:dyDescent="0.35">
      <c r="A58" s="2" t="str">
        <f t="shared" si="2"/>
        <v/>
      </c>
      <c r="B58" s="2"/>
      <c r="C58" t="str">
        <f t="shared" si="0"/>
        <v/>
      </c>
      <c r="D58" t="str">
        <f t="shared" si="1"/>
        <v/>
      </c>
      <c r="E58" t="str">
        <f>IF($A58="","",IFERROR(INDEX(Create_Triple_Combos!$V$8:$V$448,MATCH(A58,Create_Triple_Combos!$S$8:$S$44,0),1),"Not Applicable"))</f>
        <v/>
      </c>
    </row>
    <row r="59" spans="1:5" x14ac:dyDescent="0.35">
      <c r="A59" s="2" t="str">
        <f t="shared" si="2"/>
        <v/>
      </c>
      <c r="B59" s="2"/>
      <c r="C59" t="str">
        <f t="shared" si="0"/>
        <v/>
      </c>
      <c r="D59" t="str">
        <f t="shared" si="1"/>
        <v/>
      </c>
      <c r="E59" t="str">
        <f>IF($A59="","",IFERROR(INDEX(Create_Triple_Combos!$V$8:$V$448,MATCH(A59,Create_Triple_Combos!$S$8:$S$44,0),1),"Not Applicable"))</f>
        <v/>
      </c>
    </row>
    <row r="60" spans="1:5" x14ac:dyDescent="0.35">
      <c r="A60" s="2" t="str">
        <f t="shared" si="2"/>
        <v/>
      </c>
      <c r="B60" s="2"/>
      <c r="C60" t="str">
        <f t="shared" si="0"/>
        <v/>
      </c>
      <c r="D60" t="str">
        <f t="shared" si="1"/>
        <v/>
      </c>
      <c r="E60" t="str">
        <f>IF($A60="","",IFERROR(INDEX(Create_Triple_Combos!$V$8:$V$448,MATCH(A60,Create_Triple_Combos!$S$8:$S$44,0),1),"Not Applicable"))</f>
        <v/>
      </c>
    </row>
    <row r="61" spans="1:5" x14ac:dyDescent="0.35">
      <c r="A61" s="2" t="str">
        <f t="shared" si="2"/>
        <v/>
      </c>
      <c r="B61" s="2"/>
      <c r="C61" t="str">
        <f t="shared" si="0"/>
        <v/>
      </c>
      <c r="D61" t="str">
        <f t="shared" si="1"/>
        <v/>
      </c>
      <c r="E61" t="str">
        <f>IF($A61="","",IFERROR(INDEX(Create_Triple_Combos!$V$8:$V$448,MATCH(A61,Create_Triple_Combos!$S$8:$S$44,0),1),"Not Applicable"))</f>
        <v/>
      </c>
    </row>
    <row r="62" spans="1:5" x14ac:dyDescent="0.35">
      <c r="A62" s="2" t="str">
        <f t="shared" si="2"/>
        <v/>
      </c>
      <c r="B62" s="2"/>
      <c r="C62" t="str">
        <f t="shared" si="0"/>
        <v/>
      </c>
      <c r="D62" t="str">
        <f t="shared" si="1"/>
        <v/>
      </c>
      <c r="E62" t="str">
        <f>IF($A62="","",IFERROR(INDEX(Create_Triple_Combos!$V$8:$V$448,MATCH(A62,Create_Triple_Combos!$S$8:$S$44,0),1),"Not Applicable"))</f>
        <v/>
      </c>
    </row>
  </sheetData>
  <dataValidations count="2">
    <dataValidation type="list" allowBlank="1" showInputMessage="1" showErrorMessage="1" sqref="D10" xr:uid="{EE3C79A8-0827-411B-85F6-4CCC98B67E84}">
      <formula1>Plan_Options</formula1>
    </dataValidation>
    <dataValidation type="list" allowBlank="1" showInputMessage="1" showErrorMessage="1" sqref="D16" xr:uid="{455BF473-4757-4C7B-8684-925586E07D5E}">
      <formula1>Dual_Option</formula1>
    </dataValidation>
  </dataValidations>
  <pageMargins left="0.7" right="0.7" top="0.75" bottom="0.75" header="0.3" footer="0.3"/>
  <pageSetup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8D96-4D54-4ACD-82A8-6BA9B7B9E09E}">
  <sheetPr codeName="Sheet6">
    <tabColor rgb="FFFFFF00"/>
  </sheetPr>
  <dimension ref="A1:S56"/>
  <sheetViews>
    <sheetView zoomScale="80" zoomScaleNormal="80" workbookViewId="0">
      <selection activeCell="E14" sqref="E14"/>
    </sheetView>
  </sheetViews>
  <sheetFormatPr defaultRowHeight="14.5" x14ac:dyDescent="0.35"/>
  <cols>
    <col min="2" max="2" width="0" hidden="1" customWidth="1"/>
    <col min="3" max="3" width="18.453125" customWidth="1"/>
    <col min="4" max="4" width="15.90625" hidden="1" customWidth="1"/>
    <col min="5" max="5" width="18.453125" customWidth="1"/>
    <col min="6" max="6" width="9.81640625" hidden="1" customWidth="1"/>
    <col min="8" max="9" width="9.81640625" customWidth="1"/>
    <col min="11" max="11" width="16" bestFit="1" customWidth="1"/>
    <col min="12" max="12" width="16" customWidth="1"/>
    <col min="17" max="17" width="8.90625" customWidth="1"/>
    <col min="18" max="19" width="19.90625" customWidth="1"/>
    <col min="20" max="20" width="19.6328125" bestFit="1" customWidth="1"/>
  </cols>
  <sheetData>
    <row r="1" spans="1:19" x14ac:dyDescent="0.35">
      <c r="A1" s="3" t="s">
        <v>71</v>
      </c>
      <c r="B1" s="3"/>
    </row>
    <row r="2" spans="1:19" x14ac:dyDescent="0.35">
      <c r="A2" s="3"/>
      <c r="B2" s="3"/>
    </row>
    <row r="3" spans="1:19" ht="15" hidden="1" thickBot="1" x14ac:dyDescent="0.4">
      <c r="A3" s="9" t="s">
        <v>61</v>
      </c>
      <c r="B3" s="13">
        <f>MAX(Plan_List!A:A)</f>
        <v>37</v>
      </c>
      <c r="I3" s="10"/>
      <c r="J3" s="11" t="s">
        <v>68</v>
      </c>
      <c r="K3" s="13">
        <f>SUM(K$8:K$56)</f>
        <v>10</v>
      </c>
      <c r="L3" s="12"/>
      <c r="Q3" s="14"/>
    </row>
    <row r="4" spans="1:19" x14ac:dyDescent="0.35">
      <c r="A4" s="3"/>
      <c r="B4" s="3"/>
      <c r="J4" s="7"/>
      <c r="K4" s="3"/>
      <c r="L4" s="3"/>
    </row>
    <row r="5" spans="1:19" ht="21" x14ac:dyDescent="0.5">
      <c r="A5" s="3"/>
      <c r="B5" s="3"/>
      <c r="C5" s="6" t="s">
        <v>72</v>
      </c>
      <c r="J5" s="7"/>
      <c r="K5" s="3"/>
      <c r="L5" s="3"/>
      <c r="R5" s="6" t="s">
        <v>73</v>
      </c>
    </row>
    <row r="7" spans="1:19" ht="29" x14ac:dyDescent="0.35">
      <c r="B7" s="1" t="s">
        <v>70</v>
      </c>
      <c r="C7" s="1" t="s">
        <v>33</v>
      </c>
      <c r="D7" s="1" t="s">
        <v>58</v>
      </c>
      <c r="E7" s="1" t="s">
        <v>34</v>
      </c>
      <c r="F7" s="1" t="s">
        <v>59</v>
      </c>
      <c r="G7" s="1" t="s">
        <v>62</v>
      </c>
      <c r="H7" s="1" t="s">
        <v>65</v>
      </c>
      <c r="I7" s="1" t="s">
        <v>64</v>
      </c>
      <c r="J7" s="1" t="s">
        <v>67</v>
      </c>
      <c r="K7" s="1" t="s">
        <v>63</v>
      </c>
      <c r="L7" s="1" t="s">
        <v>36</v>
      </c>
      <c r="Q7" s="15" t="s">
        <v>70</v>
      </c>
      <c r="R7" s="15" t="s">
        <v>33</v>
      </c>
      <c r="S7" s="15" t="s">
        <v>34</v>
      </c>
    </row>
    <row r="8" spans="1:19" x14ac:dyDescent="0.35">
      <c r="B8" s="2">
        <v>1</v>
      </c>
      <c r="C8" t="str">
        <f t="shared" ref="C8:C39" si="0">IF($B8="","",Plan1)</f>
        <v>HMO 25 - Flex</v>
      </c>
      <c r="D8">
        <f>INDEX(Plan_List!$A$3:$A$39,MATCH(C8,Plan_Options,0),1)</f>
        <v>2</v>
      </c>
      <c r="E8" t="str">
        <f>IF($B8="","",Plan_List!B3)</f>
        <v>Standard Platinum</v>
      </c>
      <c r="F8">
        <f>IF($B8="","",$B8)</f>
        <v>1</v>
      </c>
      <c r="G8">
        <f t="shared" ref="G8:G39" si="1">IF($B8="","",IF($F8=$D8,1,0))</f>
        <v>0</v>
      </c>
      <c r="H8">
        <f t="shared" ref="H8:H39" si="2">IF($B8="","",IF($G8,"",MIN($D8,$F8)))</f>
        <v>1</v>
      </c>
      <c r="I8">
        <f t="shared" ref="I8:I39" si="3">IF($B8="","",IF($G8,"",MAX($D8,$F8)))</f>
        <v>2</v>
      </c>
      <c r="J8" t="str">
        <f t="shared" ref="J8:J39" si="4">IF($B8="","",IF($G8,"",$H8&amp;$I8))</f>
        <v>12</v>
      </c>
      <c r="K8">
        <f>IF($B8="","",IF($G8,"",IF(ISNA(MATCH(INT($J8),Dual_Options_List!$C:$C,0)),0,1)))</f>
        <v>0</v>
      </c>
      <c r="L8">
        <f>IF($B8="","",SUM($K$8:K8))</f>
        <v>0</v>
      </c>
      <c r="Q8" s="8">
        <f>IF($K$3=0,"",1)</f>
        <v>1</v>
      </c>
      <c r="R8" t="str">
        <f>IF($Q8="","",$C8)</f>
        <v>HMO 25 - Flex</v>
      </c>
      <c r="S8" t="str">
        <f t="shared" ref="S8:S44" si="5">IF($Q8="","",INDEX($E$8:$E$56,MATCH($Q8,$L$8:$L$56,0),1))</f>
        <v>Focus HMO 25</v>
      </c>
    </row>
    <row r="9" spans="1:19" x14ac:dyDescent="0.35">
      <c r="B9" s="2">
        <f>IF(B8="","",IF(B8+1&gt;$B$3,"",B8+1))</f>
        <v>2</v>
      </c>
      <c r="C9" t="str">
        <f t="shared" si="0"/>
        <v>HMO 25 - Flex</v>
      </c>
      <c r="D9">
        <f>IF($B9="","",IF(D8="","",D8))</f>
        <v>2</v>
      </c>
      <c r="E9" t="str">
        <f>IF($B9="","",Plan_List!B4)</f>
        <v>HMO 25 - Flex</v>
      </c>
      <c r="F9">
        <f t="shared" ref="F9:F56" si="6">IF($B9="","",$B9)</f>
        <v>2</v>
      </c>
      <c r="G9">
        <f t="shared" si="1"/>
        <v>1</v>
      </c>
      <c r="H9" t="str">
        <f t="shared" si="2"/>
        <v/>
      </c>
      <c r="I9" t="str">
        <f t="shared" si="3"/>
        <v/>
      </c>
      <c r="J9" t="str">
        <f t="shared" si="4"/>
        <v/>
      </c>
      <c r="K9" t="str">
        <f>IF($B9="","",IF($G9,"",IF(ISNA(MATCH(INT($J9),Dual_Options_List!$C:$C,0)),0,1)))</f>
        <v/>
      </c>
      <c r="L9">
        <f>IF($B9="","",SUM($K$8:K9))</f>
        <v>0</v>
      </c>
      <c r="Q9" s="8">
        <f>IF(Q8="","",IF(Q8+1&gt;$K$3,"",Q8+1))</f>
        <v>2</v>
      </c>
      <c r="R9" t="str">
        <f>IF($Q9="","",IF(R8="","",R8))</f>
        <v>HMO 25 - Flex</v>
      </c>
      <c r="S9" t="str">
        <f t="shared" si="5"/>
        <v>HMO 500 - Flex</v>
      </c>
    </row>
    <row r="10" spans="1:19" x14ac:dyDescent="0.35">
      <c r="B10" s="2">
        <f t="shared" ref="B10:B56" si="7">IF(B9="","",IF(B9+1&gt;$B$3,"",B9+1))</f>
        <v>3</v>
      </c>
      <c r="C10" t="str">
        <f t="shared" si="0"/>
        <v>HMO 25 - Flex</v>
      </c>
      <c r="D10">
        <f t="shared" ref="D10:D56" si="8">IF($B10="","",IF(D9="","",D9))</f>
        <v>2</v>
      </c>
      <c r="E10" t="str">
        <f>IF($B10="","",Plan_List!B5)</f>
        <v>Focus HMO 25</v>
      </c>
      <c r="F10">
        <f t="shared" si="6"/>
        <v>3</v>
      </c>
      <c r="G10">
        <f t="shared" si="1"/>
        <v>0</v>
      </c>
      <c r="H10">
        <f t="shared" si="2"/>
        <v>2</v>
      </c>
      <c r="I10">
        <f t="shared" si="3"/>
        <v>3</v>
      </c>
      <c r="J10" t="str">
        <f t="shared" si="4"/>
        <v>23</v>
      </c>
      <c r="K10">
        <f>IF($B10="","",IF($G10,"",IF(ISNA(MATCH(INT($J10),Dual_Options_List!$C:$C,0)),0,1)))</f>
        <v>1</v>
      </c>
      <c r="L10">
        <f>IF($B10="","",SUM($K$8:K10))</f>
        <v>1</v>
      </c>
      <c r="Q10" s="8">
        <f t="shared" ref="Q10:Q44" si="9">IF(Q9="","",IF(Q9+1&gt;$K$3,"",Q9+1))</f>
        <v>3</v>
      </c>
      <c r="R10" t="str">
        <f t="shared" ref="R10:R44" si="10">IF($Q10="","",IF(R9="","",R9))</f>
        <v>HMO 25 - Flex</v>
      </c>
      <c r="S10" t="str">
        <f t="shared" si="5"/>
        <v>HMO 1000 - Flex</v>
      </c>
    </row>
    <row r="11" spans="1:19" x14ac:dyDescent="0.35">
      <c r="B11" s="2">
        <f t="shared" si="7"/>
        <v>4</v>
      </c>
      <c r="C11" t="str">
        <f t="shared" si="0"/>
        <v>HMO 25 - Flex</v>
      </c>
      <c r="D11">
        <f t="shared" si="8"/>
        <v>2</v>
      </c>
      <c r="E11" t="str">
        <f>IF($B11="","",Plan_List!B6)</f>
        <v>HMO 500 - Flex</v>
      </c>
      <c r="F11">
        <f t="shared" si="6"/>
        <v>4</v>
      </c>
      <c r="G11">
        <f t="shared" si="1"/>
        <v>0</v>
      </c>
      <c r="H11">
        <f t="shared" si="2"/>
        <v>2</v>
      </c>
      <c r="I11">
        <f t="shared" si="3"/>
        <v>4</v>
      </c>
      <c r="J11" t="str">
        <f t="shared" si="4"/>
        <v>24</v>
      </c>
      <c r="K11">
        <f>IF($B11="","",IF($G11,"",IF(ISNA(MATCH(INT($J11),Dual_Options_List!$C:$C,0)),0,1)))</f>
        <v>1</v>
      </c>
      <c r="L11">
        <f>IF($B11="","",SUM($K$8:K11))</f>
        <v>2</v>
      </c>
      <c r="Q11" s="8">
        <f t="shared" si="9"/>
        <v>4</v>
      </c>
      <c r="R11" t="str">
        <f t="shared" si="10"/>
        <v>HMO 25 - Flex</v>
      </c>
      <c r="S11" t="str">
        <f t="shared" si="5"/>
        <v>HMO 1500 - Flex</v>
      </c>
    </row>
    <row r="12" spans="1:19" x14ac:dyDescent="0.35">
      <c r="B12" s="2">
        <f t="shared" si="7"/>
        <v>5</v>
      </c>
      <c r="C12" t="str">
        <f t="shared" si="0"/>
        <v>HMO 25 - Flex</v>
      </c>
      <c r="D12">
        <f t="shared" si="8"/>
        <v>2</v>
      </c>
      <c r="E12" t="str">
        <f>IF($B12="","",Plan_List!B7)</f>
        <v>Standard High Gold</v>
      </c>
      <c r="F12">
        <f t="shared" si="6"/>
        <v>5</v>
      </c>
      <c r="G12">
        <f t="shared" si="1"/>
        <v>0</v>
      </c>
      <c r="H12">
        <f t="shared" si="2"/>
        <v>2</v>
      </c>
      <c r="I12">
        <f t="shared" si="3"/>
        <v>5</v>
      </c>
      <c r="J12" t="str">
        <f t="shared" si="4"/>
        <v>25</v>
      </c>
      <c r="K12">
        <f>IF($B12="","",IF($G12,"",IF(ISNA(MATCH(INT($J12),Dual_Options_List!$C:$C,0)),0,1)))</f>
        <v>0</v>
      </c>
      <c r="L12">
        <f>IF($B12="","",SUM($K$8:K12))</f>
        <v>2</v>
      </c>
      <c r="Q12" s="8">
        <f t="shared" si="9"/>
        <v>5</v>
      </c>
      <c r="R12" t="str">
        <f t="shared" si="10"/>
        <v>HMO 25 - Flex</v>
      </c>
      <c r="S12" t="str">
        <f t="shared" si="5"/>
        <v>HMO 1000 with Coinsurance - Flex</v>
      </c>
    </row>
    <row r="13" spans="1:19" x14ac:dyDescent="0.35">
      <c r="B13" s="2">
        <f t="shared" si="7"/>
        <v>6</v>
      </c>
      <c r="C13" t="str">
        <f t="shared" si="0"/>
        <v>HMO 25 - Flex</v>
      </c>
      <c r="D13">
        <f t="shared" si="8"/>
        <v>2</v>
      </c>
      <c r="E13" t="str">
        <f>IF($B13="","",Plan_List!B8)</f>
        <v>Standard Low Gold</v>
      </c>
      <c r="F13">
        <f t="shared" si="6"/>
        <v>6</v>
      </c>
      <c r="G13">
        <f t="shared" si="1"/>
        <v>0</v>
      </c>
      <c r="H13">
        <f t="shared" si="2"/>
        <v>2</v>
      </c>
      <c r="I13">
        <f t="shared" si="3"/>
        <v>6</v>
      </c>
      <c r="J13" t="str">
        <f t="shared" si="4"/>
        <v>26</v>
      </c>
      <c r="K13">
        <f>IF($B13="","",IF($G13,"",IF(ISNA(MATCH(INT($J13),Dual_Options_List!$C:$C,0)),0,1)))</f>
        <v>0</v>
      </c>
      <c r="L13">
        <f>IF($B13="","",SUM($K$8:K13))</f>
        <v>2</v>
      </c>
      <c r="Q13" s="8">
        <f t="shared" si="9"/>
        <v>6</v>
      </c>
      <c r="R13" t="str">
        <f t="shared" si="10"/>
        <v>HMO 25 - Flex</v>
      </c>
      <c r="S13" t="str">
        <f t="shared" si="5"/>
        <v>PPO 25 - Flex</v>
      </c>
    </row>
    <row r="14" spans="1:19" x14ac:dyDescent="0.35">
      <c r="B14" s="2">
        <f t="shared" si="7"/>
        <v>7</v>
      </c>
      <c r="C14" t="str">
        <f t="shared" si="0"/>
        <v>HMO 25 - Flex</v>
      </c>
      <c r="D14">
        <f t="shared" si="8"/>
        <v>2</v>
      </c>
      <c r="E14" t="str">
        <f>IF($B14="","",Plan_List!B9)</f>
        <v>HMO 1000 - Flex</v>
      </c>
      <c r="F14">
        <f t="shared" si="6"/>
        <v>7</v>
      </c>
      <c r="G14">
        <f t="shared" si="1"/>
        <v>0</v>
      </c>
      <c r="H14">
        <f t="shared" si="2"/>
        <v>2</v>
      </c>
      <c r="I14">
        <f t="shared" si="3"/>
        <v>7</v>
      </c>
      <c r="J14" t="str">
        <f t="shared" si="4"/>
        <v>27</v>
      </c>
      <c r="K14">
        <f>IF($B14="","",IF($G14,"",IF(ISNA(MATCH(INT($J14),Dual_Options_List!$C:$C,0)),0,1)))</f>
        <v>1</v>
      </c>
      <c r="L14">
        <f>IF($B14="","",SUM($K$8:K14))</f>
        <v>3</v>
      </c>
      <c r="Q14" s="8">
        <f t="shared" si="9"/>
        <v>7</v>
      </c>
      <c r="R14" t="str">
        <f t="shared" si="10"/>
        <v>HMO 25 - Flex</v>
      </c>
      <c r="S14" t="str">
        <f t="shared" si="5"/>
        <v>PPO 500 - Flex</v>
      </c>
    </row>
    <row r="15" spans="1:19" x14ac:dyDescent="0.35">
      <c r="B15" s="2">
        <f t="shared" si="7"/>
        <v>8</v>
      </c>
      <c r="C15" t="str">
        <f t="shared" si="0"/>
        <v>HMO 25 - Flex</v>
      </c>
      <c r="D15">
        <f t="shared" si="8"/>
        <v>2</v>
      </c>
      <c r="E15" t="str">
        <f>IF($B15="","",Plan_List!B10)</f>
        <v>HMO 2000 - Flex</v>
      </c>
      <c r="F15">
        <f t="shared" si="6"/>
        <v>8</v>
      </c>
      <c r="G15">
        <f t="shared" si="1"/>
        <v>0</v>
      </c>
      <c r="H15">
        <f t="shared" si="2"/>
        <v>2</v>
      </c>
      <c r="I15">
        <f t="shared" si="3"/>
        <v>8</v>
      </c>
      <c r="J15" t="str">
        <f t="shared" si="4"/>
        <v>28</v>
      </c>
      <c r="K15">
        <f>IF($B15="","",IF($G15,"",IF(ISNA(MATCH(INT($J15),Dual_Options_List!$C:$C,0)),0,1)))</f>
        <v>0</v>
      </c>
      <c r="L15">
        <f>IF($B15="","",SUM($K$8:K15))</f>
        <v>3</v>
      </c>
      <c r="Q15" s="8">
        <f t="shared" si="9"/>
        <v>8</v>
      </c>
      <c r="R15" t="str">
        <f t="shared" si="10"/>
        <v>HMO 25 - Flex</v>
      </c>
      <c r="S15" t="str">
        <f t="shared" si="5"/>
        <v>PPO 1000 - Flex</v>
      </c>
    </row>
    <row r="16" spans="1:19" x14ac:dyDescent="0.35">
      <c r="B16" s="2">
        <f t="shared" si="7"/>
        <v>9</v>
      </c>
      <c r="C16" t="str">
        <f t="shared" si="0"/>
        <v>HMO 25 - Flex</v>
      </c>
      <c r="D16">
        <f t="shared" si="8"/>
        <v>2</v>
      </c>
      <c r="E16" t="str">
        <f>IF($B16="","",Plan_List!B11)</f>
        <v>HMO 1500 - Flex</v>
      </c>
      <c r="F16">
        <f t="shared" si="6"/>
        <v>9</v>
      </c>
      <c r="G16">
        <f t="shared" si="1"/>
        <v>0</v>
      </c>
      <c r="H16">
        <f t="shared" si="2"/>
        <v>2</v>
      </c>
      <c r="I16">
        <f t="shared" si="3"/>
        <v>9</v>
      </c>
      <c r="J16" t="str">
        <f t="shared" si="4"/>
        <v>29</v>
      </c>
      <c r="K16">
        <f>IF($B16="","",IF($G16,"",IF(ISNA(MATCH(INT($J16),Dual_Options_List!$C:$C,0)),0,1)))</f>
        <v>1</v>
      </c>
      <c r="L16">
        <f>IF($B16="","",SUM($K$8:K16))</f>
        <v>4</v>
      </c>
      <c r="Q16" s="8">
        <f t="shared" si="9"/>
        <v>9</v>
      </c>
      <c r="R16" t="str">
        <f t="shared" si="10"/>
        <v>HMO 25 - Flex</v>
      </c>
      <c r="S16" t="str">
        <f t="shared" si="5"/>
        <v>PPO 1000 with Coinsurance - Flex</v>
      </c>
    </row>
    <row r="17" spans="2:19" x14ac:dyDescent="0.35">
      <c r="B17" s="2">
        <f t="shared" si="7"/>
        <v>10</v>
      </c>
      <c r="C17" t="str">
        <f t="shared" si="0"/>
        <v>HMO 25 - Flex</v>
      </c>
      <c r="D17">
        <f t="shared" si="8"/>
        <v>2</v>
      </c>
      <c r="E17" t="str">
        <f>IF($B17="","",Plan_List!B12)</f>
        <v>HMO 1000 with Coinsurance - Flex</v>
      </c>
      <c r="F17">
        <f t="shared" si="6"/>
        <v>10</v>
      </c>
      <c r="G17">
        <f t="shared" si="1"/>
        <v>0</v>
      </c>
      <c r="H17">
        <f t="shared" si="2"/>
        <v>2</v>
      </c>
      <c r="I17">
        <f t="shared" si="3"/>
        <v>10</v>
      </c>
      <c r="J17" t="str">
        <f t="shared" si="4"/>
        <v>210</v>
      </c>
      <c r="K17">
        <f>IF($B17="","",IF($G17,"",IF(ISNA(MATCH(INT($J17),Dual_Options_List!$C:$C,0)),0,1)))</f>
        <v>1</v>
      </c>
      <c r="L17">
        <f>IF($B17="","",SUM($K$8:K17))</f>
        <v>5</v>
      </c>
      <c r="Q17" s="8">
        <f t="shared" si="9"/>
        <v>10</v>
      </c>
      <c r="R17" t="str">
        <f t="shared" si="10"/>
        <v>HMO 25 - Flex</v>
      </c>
      <c r="S17" t="str">
        <f t="shared" si="5"/>
        <v>PPO 1500 - Flex</v>
      </c>
    </row>
    <row r="18" spans="2:19" x14ac:dyDescent="0.35">
      <c r="B18" s="2">
        <f t="shared" si="7"/>
        <v>11</v>
      </c>
      <c r="C18" t="str">
        <f t="shared" si="0"/>
        <v>HMO 25 - Flex</v>
      </c>
      <c r="D18">
        <f t="shared" si="8"/>
        <v>2</v>
      </c>
      <c r="E18" t="str">
        <f>IF($B18="","",Plan_List!B13)</f>
        <v>Standard Silver</v>
      </c>
      <c r="F18">
        <f t="shared" si="6"/>
        <v>11</v>
      </c>
      <c r="G18">
        <f t="shared" si="1"/>
        <v>0</v>
      </c>
      <c r="H18">
        <f t="shared" si="2"/>
        <v>2</v>
      </c>
      <c r="I18">
        <f t="shared" si="3"/>
        <v>11</v>
      </c>
      <c r="J18" t="str">
        <f t="shared" si="4"/>
        <v>211</v>
      </c>
      <c r="K18">
        <f>IF($B18="","",IF($G18,"",IF(ISNA(MATCH(INT($J18),Dual_Options_List!$C:$C,0)),0,1)))</f>
        <v>0</v>
      </c>
      <c r="L18">
        <f>IF($B18="","",SUM($K$8:K18))</f>
        <v>5</v>
      </c>
      <c r="Q18" s="8" t="str">
        <f t="shared" si="9"/>
        <v/>
      </c>
      <c r="R18" t="str">
        <f t="shared" si="10"/>
        <v/>
      </c>
      <c r="S18" t="str">
        <f t="shared" si="5"/>
        <v/>
      </c>
    </row>
    <row r="19" spans="2:19" x14ac:dyDescent="0.35">
      <c r="B19" s="2">
        <f t="shared" si="7"/>
        <v>12</v>
      </c>
      <c r="C19" t="str">
        <f t="shared" si="0"/>
        <v>HMO 25 - Flex</v>
      </c>
      <c r="D19">
        <f t="shared" si="8"/>
        <v>2</v>
      </c>
      <c r="E19" t="str">
        <f>IF($B19="","",Plan_List!B14)</f>
        <v>Standard Low Silver HSA</v>
      </c>
      <c r="F19">
        <f t="shared" si="6"/>
        <v>12</v>
      </c>
      <c r="G19">
        <f t="shared" si="1"/>
        <v>0</v>
      </c>
      <c r="H19">
        <f t="shared" si="2"/>
        <v>2</v>
      </c>
      <c r="I19">
        <f t="shared" si="3"/>
        <v>12</v>
      </c>
      <c r="J19" t="str">
        <f t="shared" si="4"/>
        <v>212</v>
      </c>
      <c r="K19">
        <f>IF($B19="","",IF($G19,"",IF(ISNA(MATCH(INT($J19),Dual_Options_List!$C:$C,0)),0,1)))</f>
        <v>0</v>
      </c>
      <c r="L19">
        <f>IF($B19="","",SUM($K$8:K19))</f>
        <v>5</v>
      </c>
      <c r="Q19" s="8" t="str">
        <f t="shared" si="9"/>
        <v/>
      </c>
      <c r="R19" t="str">
        <f t="shared" si="10"/>
        <v/>
      </c>
      <c r="S19" t="str">
        <f t="shared" si="5"/>
        <v/>
      </c>
    </row>
    <row r="20" spans="2:19" x14ac:dyDescent="0.35">
      <c r="B20" s="2">
        <f t="shared" si="7"/>
        <v>13</v>
      </c>
      <c r="C20" t="str">
        <f t="shared" si="0"/>
        <v>HMO 25 - Flex</v>
      </c>
      <c r="D20">
        <f t="shared" si="8"/>
        <v>2</v>
      </c>
      <c r="E20" t="str">
        <f>IF($B20="","",Plan_List!B15)</f>
        <v>HMO 1750 Core - Flex</v>
      </c>
      <c r="F20">
        <f t="shared" si="6"/>
        <v>13</v>
      </c>
      <c r="G20">
        <f t="shared" si="1"/>
        <v>0</v>
      </c>
      <c r="H20">
        <f t="shared" si="2"/>
        <v>2</v>
      </c>
      <c r="I20">
        <f t="shared" si="3"/>
        <v>13</v>
      </c>
      <c r="J20" t="str">
        <f t="shared" si="4"/>
        <v>213</v>
      </c>
      <c r="K20">
        <f>IF($B20="","",IF($G20,"",IF(ISNA(MATCH(INT($J20),Dual_Options_List!$C:$C,0)),0,1)))</f>
        <v>0</v>
      </c>
      <c r="L20">
        <f>IF($B20="","",SUM($K$8:K20))</f>
        <v>5</v>
      </c>
      <c r="Q20" s="8" t="str">
        <f t="shared" si="9"/>
        <v/>
      </c>
      <c r="R20" t="str">
        <f t="shared" si="10"/>
        <v/>
      </c>
      <c r="S20" t="str">
        <f t="shared" si="5"/>
        <v/>
      </c>
    </row>
    <row r="21" spans="2:19" x14ac:dyDescent="0.35">
      <c r="B21" s="2">
        <f t="shared" si="7"/>
        <v>14</v>
      </c>
      <c r="C21" t="str">
        <f t="shared" si="0"/>
        <v>HMO 25 - Flex</v>
      </c>
      <c r="D21">
        <f t="shared" si="8"/>
        <v>2</v>
      </c>
      <c r="E21" t="str">
        <f>IF($B21="","",Plan_List!B16)</f>
        <v>HMO 2000 with Coinsurance - Flex</v>
      </c>
      <c r="F21">
        <f t="shared" si="6"/>
        <v>14</v>
      </c>
      <c r="G21">
        <f t="shared" si="1"/>
        <v>0</v>
      </c>
      <c r="H21">
        <f t="shared" si="2"/>
        <v>2</v>
      </c>
      <c r="I21">
        <f t="shared" si="3"/>
        <v>14</v>
      </c>
      <c r="J21" t="str">
        <f t="shared" si="4"/>
        <v>214</v>
      </c>
      <c r="K21">
        <f>IF($B21="","",IF($G21,"",IF(ISNA(MATCH(INT($J21),Dual_Options_List!$C:$C,0)),0,1)))</f>
        <v>0</v>
      </c>
      <c r="L21">
        <f>IF($B21="","",SUM($K$8:K21))</f>
        <v>5</v>
      </c>
      <c r="Q21" s="8" t="str">
        <f t="shared" si="9"/>
        <v/>
      </c>
      <c r="R21" t="str">
        <f t="shared" si="10"/>
        <v/>
      </c>
      <c r="S21" t="str">
        <f t="shared" si="5"/>
        <v/>
      </c>
    </row>
    <row r="22" spans="2:19" x14ac:dyDescent="0.35">
      <c r="B22" s="2">
        <f t="shared" si="7"/>
        <v>15</v>
      </c>
      <c r="C22" t="str">
        <f t="shared" si="0"/>
        <v>HMO 25 - Flex</v>
      </c>
      <c r="D22">
        <f t="shared" si="8"/>
        <v>2</v>
      </c>
      <c r="E22" t="str">
        <f>IF($B22="","",Plan_List!B17)</f>
        <v>HMO 3250 - Flex</v>
      </c>
      <c r="F22">
        <f t="shared" si="6"/>
        <v>15</v>
      </c>
      <c r="G22">
        <f t="shared" si="1"/>
        <v>0</v>
      </c>
      <c r="H22">
        <f t="shared" si="2"/>
        <v>2</v>
      </c>
      <c r="I22">
        <f t="shared" si="3"/>
        <v>15</v>
      </c>
      <c r="J22" t="str">
        <f t="shared" si="4"/>
        <v>215</v>
      </c>
      <c r="K22">
        <f>IF($B22="","",IF($G22,"",IF(ISNA(MATCH(INT($J22),Dual_Options_List!$C:$C,0)),0,1)))</f>
        <v>0</v>
      </c>
      <c r="L22">
        <f>IF($B22="","",SUM($K$8:K22))</f>
        <v>5</v>
      </c>
      <c r="Q22" s="8" t="str">
        <f t="shared" si="9"/>
        <v/>
      </c>
      <c r="R22" t="str">
        <f t="shared" si="10"/>
        <v/>
      </c>
      <c r="S22" t="str">
        <f t="shared" si="5"/>
        <v/>
      </c>
    </row>
    <row r="23" spans="2:19" x14ac:dyDescent="0.35">
      <c r="B23" s="2">
        <f t="shared" si="7"/>
        <v>16</v>
      </c>
      <c r="C23" t="str">
        <f t="shared" si="0"/>
        <v>HMO 25 - Flex</v>
      </c>
      <c r="D23">
        <f t="shared" si="8"/>
        <v>2</v>
      </c>
      <c r="E23" t="str">
        <f>IF($B23="","",Plan_List!B18)</f>
        <v>HMO 2000 with Copayment - Flex</v>
      </c>
      <c r="F23">
        <f t="shared" si="6"/>
        <v>16</v>
      </c>
      <c r="G23">
        <f t="shared" si="1"/>
        <v>0</v>
      </c>
      <c r="H23">
        <f t="shared" si="2"/>
        <v>2</v>
      </c>
      <c r="I23">
        <f t="shared" si="3"/>
        <v>16</v>
      </c>
      <c r="J23" t="str">
        <f t="shared" si="4"/>
        <v>216</v>
      </c>
      <c r="K23">
        <f>IF($B23="","",IF($G23,"",IF(ISNA(MATCH(INT($J23),Dual_Options_List!$C:$C,0)),0,1)))</f>
        <v>0</v>
      </c>
      <c r="L23">
        <f>IF($B23="","",SUM($K$8:K23))</f>
        <v>5</v>
      </c>
      <c r="Q23" s="8" t="str">
        <f t="shared" si="9"/>
        <v/>
      </c>
      <c r="R23" t="str">
        <f t="shared" si="10"/>
        <v/>
      </c>
      <c r="S23" t="str">
        <f t="shared" si="5"/>
        <v/>
      </c>
    </row>
    <row r="24" spans="2:19" x14ac:dyDescent="0.35">
      <c r="B24" s="2">
        <f t="shared" si="7"/>
        <v>17</v>
      </c>
      <c r="C24" t="str">
        <f t="shared" si="0"/>
        <v>HMO 25 - Flex</v>
      </c>
      <c r="D24">
        <f t="shared" si="8"/>
        <v>2</v>
      </c>
      <c r="E24" t="str">
        <f>IF($B24="","",Plan_List!B19)</f>
        <v>HMO HSA 2000 - Flex</v>
      </c>
      <c r="F24">
        <f t="shared" si="6"/>
        <v>17</v>
      </c>
      <c r="G24">
        <f t="shared" si="1"/>
        <v>0</v>
      </c>
      <c r="H24">
        <f t="shared" si="2"/>
        <v>2</v>
      </c>
      <c r="I24">
        <f t="shared" si="3"/>
        <v>17</v>
      </c>
      <c r="J24" t="str">
        <f t="shared" si="4"/>
        <v>217</v>
      </c>
      <c r="K24">
        <f>IF($B24="","",IF($G24,"",IF(ISNA(MATCH(INT($J24),Dual_Options_List!$C:$C,0)),0,1)))</f>
        <v>0</v>
      </c>
      <c r="L24">
        <f>IF($B24="","",SUM($K$8:K24))</f>
        <v>5</v>
      </c>
      <c r="Q24" s="8" t="str">
        <f t="shared" si="9"/>
        <v/>
      </c>
      <c r="R24" t="str">
        <f t="shared" si="10"/>
        <v/>
      </c>
      <c r="S24" t="str">
        <f t="shared" si="5"/>
        <v/>
      </c>
    </row>
    <row r="25" spans="2:19" x14ac:dyDescent="0.35">
      <c r="B25" s="2">
        <f t="shared" si="7"/>
        <v>18</v>
      </c>
      <c r="C25" t="str">
        <f t="shared" si="0"/>
        <v>HMO 25 - Flex</v>
      </c>
      <c r="D25">
        <f t="shared" si="8"/>
        <v>2</v>
      </c>
      <c r="E25" t="str">
        <f>IF($B25="","",Plan_List!B20)</f>
        <v>HMO HSA 2000 with Coinsurance - Flex</v>
      </c>
      <c r="F25">
        <f t="shared" si="6"/>
        <v>18</v>
      </c>
      <c r="G25">
        <f t="shared" si="1"/>
        <v>0</v>
      </c>
      <c r="H25">
        <f t="shared" si="2"/>
        <v>2</v>
      </c>
      <c r="I25">
        <f t="shared" si="3"/>
        <v>18</v>
      </c>
      <c r="J25" t="str">
        <f t="shared" si="4"/>
        <v>218</v>
      </c>
      <c r="K25">
        <f>IF($B25="","",IF($G25,"",IF(ISNA(MATCH(INT($J25),Dual_Options_List!$C:$C,0)),0,1)))</f>
        <v>0</v>
      </c>
      <c r="L25">
        <f>IF($B25="","",SUM($K$8:K25))</f>
        <v>5</v>
      </c>
      <c r="Q25" s="8" t="str">
        <f t="shared" si="9"/>
        <v/>
      </c>
      <c r="R25" t="str">
        <f t="shared" si="10"/>
        <v/>
      </c>
      <c r="S25" t="str">
        <f t="shared" si="5"/>
        <v/>
      </c>
    </row>
    <row r="26" spans="2:19" x14ac:dyDescent="0.35">
      <c r="B26" s="2">
        <f t="shared" si="7"/>
        <v>19</v>
      </c>
      <c r="C26" t="str">
        <f t="shared" si="0"/>
        <v>HMO 25 - Flex</v>
      </c>
      <c r="D26">
        <f t="shared" si="8"/>
        <v>2</v>
      </c>
      <c r="E26" t="str">
        <f>IF($B26="","",Plan_List!B21)</f>
        <v>Standard High Bronze</v>
      </c>
      <c r="F26">
        <f t="shared" si="6"/>
        <v>19</v>
      </c>
      <c r="G26">
        <f t="shared" si="1"/>
        <v>0</v>
      </c>
      <c r="H26">
        <f t="shared" si="2"/>
        <v>2</v>
      </c>
      <c r="I26">
        <f t="shared" si="3"/>
        <v>19</v>
      </c>
      <c r="J26" t="str">
        <f t="shared" si="4"/>
        <v>219</v>
      </c>
      <c r="K26">
        <f>IF($B26="","",IF($G26,"",IF(ISNA(MATCH(INT($J26),Dual_Options_List!$C:$C,0)),0,1)))</f>
        <v>0</v>
      </c>
      <c r="L26">
        <f>IF($B26="","",SUM($K$8:K26))</f>
        <v>5</v>
      </c>
      <c r="Q26" s="8" t="str">
        <f t="shared" si="9"/>
        <v/>
      </c>
      <c r="R26" t="str">
        <f t="shared" si="10"/>
        <v/>
      </c>
      <c r="S26" t="str">
        <f t="shared" si="5"/>
        <v/>
      </c>
    </row>
    <row r="27" spans="2:19" x14ac:dyDescent="0.35">
      <c r="B27" s="2">
        <f t="shared" si="7"/>
        <v>20</v>
      </c>
      <c r="C27" t="str">
        <f t="shared" si="0"/>
        <v>HMO 25 - Flex</v>
      </c>
      <c r="D27">
        <f t="shared" si="8"/>
        <v>2</v>
      </c>
      <c r="E27" t="str">
        <f>IF($B27="","",Plan_List!B22)</f>
        <v>HMO HSA 3000 - Flex</v>
      </c>
      <c r="F27">
        <f t="shared" si="6"/>
        <v>20</v>
      </c>
      <c r="G27">
        <f t="shared" si="1"/>
        <v>0</v>
      </c>
      <c r="H27">
        <f t="shared" si="2"/>
        <v>2</v>
      </c>
      <c r="I27">
        <f t="shared" si="3"/>
        <v>20</v>
      </c>
      <c r="J27" t="str">
        <f t="shared" si="4"/>
        <v>220</v>
      </c>
      <c r="K27">
        <f>IF($B27="","",IF($G27,"",IF(ISNA(MATCH(INT($J27),Dual_Options_List!$C:$C,0)),0,1)))</f>
        <v>0</v>
      </c>
      <c r="L27">
        <f>IF($B27="","",SUM($K$8:K27))</f>
        <v>5</v>
      </c>
      <c r="Q27" s="8" t="str">
        <f t="shared" si="9"/>
        <v/>
      </c>
      <c r="R27" t="str">
        <f t="shared" si="10"/>
        <v/>
      </c>
      <c r="S27" t="str">
        <f t="shared" si="5"/>
        <v/>
      </c>
    </row>
    <row r="28" spans="2:19" x14ac:dyDescent="0.35">
      <c r="B28" s="2">
        <f t="shared" si="7"/>
        <v>21</v>
      </c>
      <c r="C28" t="str">
        <f t="shared" si="0"/>
        <v>HMO 25 - Flex</v>
      </c>
      <c r="D28">
        <f t="shared" si="8"/>
        <v>2</v>
      </c>
      <c r="E28" t="str">
        <f>IF($B28="","",Plan_List!B23)</f>
        <v>HMO 3250 Core - Flex</v>
      </c>
      <c r="F28">
        <f t="shared" si="6"/>
        <v>21</v>
      </c>
      <c r="G28">
        <f t="shared" si="1"/>
        <v>0</v>
      </c>
      <c r="H28">
        <f t="shared" si="2"/>
        <v>2</v>
      </c>
      <c r="I28">
        <f t="shared" si="3"/>
        <v>21</v>
      </c>
      <c r="J28" t="str">
        <f t="shared" si="4"/>
        <v>221</v>
      </c>
      <c r="K28">
        <f>IF($B28="","",IF($G28,"",IF(ISNA(MATCH(INT($J28),Dual_Options_List!$C:$C,0)),0,1)))</f>
        <v>0</v>
      </c>
      <c r="L28">
        <f>IF($B28="","",SUM($K$8:K28))</f>
        <v>5</v>
      </c>
      <c r="Q28" s="8" t="str">
        <f t="shared" si="9"/>
        <v/>
      </c>
      <c r="R28" t="str">
        <f t="shared" si="10"/>
        <v/>
      </c>
      <c r="S28" t="str">
        <f t="shared" si="5"/>
        <v/>
      </c>
    </row>
    <row r="29" spans="2:19" x14ac:dyDescent="0.35">
      <c r="B29" s="2">
        <f t="shared" si="7"/>
        <v>22</v>
      </c>
      <c r="C29" t="str">
        <f t="shared" si="0"/>
        <v>HMO 25 - Flex</v>
      </c>
      <c r="D29">
        <f t="shared" si="8"/>
        <v>2</v>
      </c>
      <c r="E29" t="str">
        <f>IF($B29="","",Plan_List!B24)</f>
        <v>HMO HSA 3100 - Flex</v>
      </c>
      <c r="F29">
        <f t="shared" si="6"/>
        <v>22</v>
      </c>
      <c r="G29">
        <f t="shared" si="1"/>
        <v>0</v>
      </c>
      <c r="H29">
        <f t="shared" si="2"/>
        <v>2</v>
      </c>
      <c r="I29">
        <f t="shared" si="3"/>
        <v>22</v>
      </c>
      <c r="J29" t="str">
        <f t="shared" si="4"/>
        <v>222</v>
      </c>
      <c r="K29">
        <f>IF($B29="","",IF($G29,"",IF(ISNA(MATCH(INT($J29),Dual_Options_List!$C:$C,0)),0,1)))</f>
        <v>0</v>
      </c>
      <c r="L29">
        <f>IF($B29="","",SUM($K$8:K29))</f>
        <v>5</v>
      </c>
      <c r="Q29" s="8" t="str">
        <f t="shared" si="9"/>
        <v/>
      </c>
      <c r="R29" t="str">
        <f t="shared" si="10"/>
        <v/>
      </c>
      <c r="S29" t="str">
        <f t="shared" si="5"/>
        <v/>
      </c>
    </row>
    <row r="30" spans="2:19" x14ac:dyDescent="0.35">
      <c r="B30" s="2">
        <f t="shared" si="7"/>
        <v>23</v>
      </c>
      <c r="C30" t="str">
        <f t="shared" si="0"/>
        <v>HMO 25 - Flex</v>
      </c>
      <c r="D30">
        <f t="shared" si="8"/>
        <v>2</v>
      </c>
      <c r="E30" t="str">
        <f>IF($B30="","",Plan_List!B25)</f>
        <v>Focus HMO HSA 3100</v>
      </c>
      <c r="F30">
        <f t="shared" si="6"/>
        <v>23</v>
      </c>
      <c r="G30">
        <f t="shared" si="1"/>
        <v>0</v>
      </c>
      <c r="H30">
        <f t="shared" si="2"/>
        <v>2</v>
      </c>
      <c r="I30">
        <f t="shared" si="3"/>
        <v>23</v>
      </c>
      <c r="J30" t="str">
        <f t="shared" si="4"/>
        <v>223</v>
      </c>
      <c r="K30">
        <f>IF($B30="","",IF($G30,"",IF(ISNA(MATCH(INT($J30),Dual_Options_List!$C:$C,0)),0,1)))</f>
        <v>0</v>
      </c>
      <c r="L30">
        <f>IF($B30="","",SUM($K$8:K30))</f>
        <v>5</v>
      </c>
      <c r="Q30" s="8" t="str">
        <f t="shared" si="9"/>
        <v/>
      </c>
      <c r="R30" t="str">
        <f t="shared" si="10"/>
        <v/>
      </c>
      <c r="S30" t="str">
        <f t="shared" si="5"/>
        <v/>
      </c>
    </row>
    <row r="31" spans="2:19" x14ac:dyDescent="0.35">
      <c r="B31" s="2">
        <f t="shared" si="7"/>
        <v>24</v>
      </c>
      <c r="C31" t="str">
        <f t="shared" si="0"/>
        <v>HMO 25 - Flex</v>
      </c>
      <c r="D31">
        <f t="shared" si="8"/>
        <v>2</v>
      </c>
      <c r="E31" t="str">
        <f>IF($B31="","",Plan_List!B26)</f>
        <v>PPO 25 - Flex</v>
      </c>
      <c r="F31">
        <f t="shared" si="6"/>
        <v>24</v>
      </c>
      <c r="G31">
        <f t="shared" si="1"/>
        <v>0</v>
      </c>
      <c r="H31">
        <f t="shared" si="2"/>
        <v>2</v>
      </c>
      <c r="I31">
        <f t="shared" si="3"/>
        <v>24</v>
      </c>
      <c r="J31" t="str">
        <f t="shared" si="4"/>
        <v>224</v>
      </c>
      <c r="K31">
        <f>IF($B31="","",IF($G31,"",IF(ISNA(MATCH(INT($J31),Dual_Options_List!$C:$C,0)),0,1)))</f>
        <v>1</v>
      </c>
      <c r="L31">
        <f>IF($B31="","",SUM($K$8:K31))</f>
        <v>6</v>
      </c>
      <c r="Q31" s="8" t="str">
        <f t="shared" si="9"/>
        <v/>
      </c>
      <c r="R31" t="str">
        <f t="shared" si="10"/>
        <v/>
      </c>
      <c r="S31" t="str">
        <f t="shared" si="5"/>
        <v/>
      </c>
    </row>
    <row r="32" spans="2:19" x14ac:dyDescent="0.35">
      <c r="B32" s="2">
        <f t="shared" si="7"/>
        <v>25</v>
      </c>
      <c r="C32" t="str">
        <f t="shared" si="0"/>
        <v>HMO 25 - Flex</v>
      </c>
      <c r="D32">
        <f t="shared" si="8"/>
        <v>2</v>
      </c>
      <c r="E32" t="str">
        <f>IF($B32="","",Plan_List!B27)</f>
        <v>PPO 500 - Flex</v>
      </c>
      <c r="F32">
        <f t="shared" si="6"/>
        <v>25</v>
      </c>
      <c r="G32">
        <f t="shared" si="1"/>
        <v>0</v>
      </c>
      <c r="H32">
        <f t="shared" si="2"/>
        <v>2</v>
      </c>
      <c r="I32">
        <f t="shared" si="3"/>
        <v>25</v>
      </c>
      <c r="J32" t="str">
        <f t="shared" si="4"/>
        <v>225</v>
      </c>
      <c r="K32">
        <f>IF($B32="","",IF($G32,"",IF(ISNA(MATCH(INT($J32),Dual_Options_List!$C:$C,0)),0,1)))</f>
        <v>1</v>
      </c>
      <c r="L32">
        <f>IF($B32="","",SUM($K$8:K32))</f>
        <v>7</v>
      </c>
      <c r="Q32" s="8" t="str">
        <f t="shared" si="9"/>
        <v/>
      </c>
      <c r="R32" t="str">
        <f t="shared" si="10"/>
        <v/>
      </c>
      <c r="S32" t="str">
        <f t="shared" si="5"/>
        <v/>
      </c>
    </row>
    <row r="33" spans="2:19" x14ac:dyDescent="0.35">
      <c r="B33" s="2">
        <f t="shared" si="7"/>
        <v>26</v>
      </c>
      <c r="C33" t="str">
        <f t="shared" si="0"/>
        <v>HMO 25 - Flex</v>
      </c>
      <c r="D33">
        <f t="shared" si="8"/>
        <v>2</v>
      </c>
      <c r="E33" t="str">
        <f>IF($B33="","",Plan_List!B28)</f>
        <v>PPO 1000 - Flex</v>
      </c>
      <c r="F33">
        <f t="shared" si="6"/>
        <v>26</v>
      </c>
      <c r="G33">
        <f t="shared" si="1"/>
        <v>0</v>
      </c>
      <c r="H33">
        <f t="shared" si="2"/>
        <v>2</v>
      </c>
      <c r="I33">
        <f t="shared" si="3"/>
        <v>26</v>
      </c>
      <c r="J33" t="str">
        <f t="shared" si="4"/>
        <v>226</v>
      </c>
      <c r="K33">
        <f>IF($B33="","",IF($G33,"",IF(ISNA(MATCH(INT($J33),Dual_Options_List!$C:$C,0)),0,1)))</f>
        <v>1</v>
      </c>
      <c r="L33">
        <f>IF($B33="","",SUM($K$8:K33))</f>
        <v>8</v>
      </c>
      <c r="Q33" s="8" t="str">
        <f t="shared" si="9"/>
        <v/>
      </c>
      <c r="R33" t="str">
        <f t="shared" si="10"/>
        <v/>
      </c>
      <c r="S33" t="str">
        <f t="shared" si="5"/>
        <v/>
      </c>
    </row>
    <row r="34" spans="2:19" x14ac:dyDescent="0.35">
      <c r="B34" s="2">
        <f t="shared" si="7"/>
        <v>27</v>
      </c>
      <c r="C34" t="str">
        <f t="shared" si="0"/>
        <v>HMO 25 - Flex</v>
      </c>
      <c r="D34">
        <f t="shared" si="8"/>
        <v>2</v>
      </c>
      <c r="E34" t="str">
        <f>IF($B34="","",Plan_List!B29)</f>
        <v>PPO 1000 with Coinsurance - Flex</v>
      </c>
      <c r="F34">
        <f t="shared" si="6"/>
        <v>27</v>
      </c>
      <c r="G34">
        <f t="shared" si="1"/>
        <v>0</v>
      </c>
      <c r="H34">
        <f t="shared" si="2"/>
        <v>2</v>
      </c>
      <c r="I34">
        <f t="shared" si="3"/>
        <v>27</v>
      </c>
      <c r="J34" t="str">
        <f t="shared" si="4"/>
        <v>227</v>
      </c>
      <c r="K34">
        <f>IF($B34="","",IF($G34,"",IF(ISNA(MATCH(INT($J34),Dual_Options_List!$C:$C,0)),0,1)))</f>
        <v>1</v>
      </c>
      <c r="L34">
        <f>IF($B34="","",SUM($K$8:K34))</f>
        <v>9</v>
      </c>
      <c r="Q34" s="8" t="str">
        <f t="shared" si="9"/>
        <v/>
      </c>
      <c r="R34" t="str">
        <f t="shared" si="10"/>
        <v/>
      </c>
      <c r="S34" t="str">
        <f t="shared" si="5"/>
        <v/>
      </c>
    </row>
    <row r="35" spans="2:19" x14ac:dyDescent="0.35">
      <c r="B35" s="2">
        <f t="shared" si="7"/>
        <v>28</v>
      </c>
      <c r="C35" t="str">
        <f t="shared" si="0"/>
        <v>HMO 25 - Flex</v>
      </c>
      <c r="D35">
        <f t="shared" si="8"/>
        <v>2</v>
      </c>
      <c r="E35" t="str">
        <f>IF($B35="","",Plan_List!B30)</f>
        <v>PPO 1500 - Flex</v>
      </c>
      <c r="F35">
        <f t="shared" si="6"/>
        <v>28</v>
      </c>
      <c r="G35">
        <f t="shared" si="1"/>
        <v>0</v>
      </c>
      <c r="H35">
        <f t="shared" si="2"/>
        <v>2</v>
      </c>
      <c r="I35">
        <f t="shared" si="3"/>
        <v>28</v>
      </c>
      <c r="J35" t="str">
        <f t="shared" si="4"/>
        <v>228</v>
      </c>
      <c r="K35">
        <f>IF($B35="","",IF($G35,"",IF(ISNA(MATCH(INT($J35),Dual_Options_List!$C:$C,0)),0,1)))</f>
        <v>1</v>
      </c>
      <c r="L35">
        <f>IF($B35="","",SUM($K$8:K35))</f>
        <v>10</v>
      </c>
      <c r="Q35" s="8" t="str">
        <f t="shared" si="9"/>
        <v/>
      </c>
      <c r="R35" t="str">
        <f t="shared" si="10"/>
        <v/>
      </c>
      <c r="S35" t="str">
        <f t="shared" si="5"/>
        <v/>
      </c>
    </row>
    <row r="36" spans="2:19" x14ac:dyDescent="0.35">
      <c r="B36" s="2">
        <f t="shared" si="7"/>
        <v>29</v>
      </c>
      <c r="C36" t="str">
        <f t="shared" si="0"/>
        <v>HMO 25 - Flex</v>
      </c>
      <c r="D36">
        <f t="shared" si="8"/>
        <v>2</v>
      </c>
      <c r="E36" t="str">
        <f>IF($B36="","",Plan_List!B31)</f>
        <v>PPO 2000 - Flex</v>
      </c>
      <c r="F36">
        <f t="shared" si="6"/>
        <v>29</v>
      </c>
      <c r="G36">
        <f t="shared" si="1"/>
        <v>0</v>
      </c>
      <c r="H36">
        <f t="shared" si="2"/>
        <v>2</v>
      </c>
      <c r="I36">
        <f t="shared" si="3"/>
        <v>29</v>
      </c>
      <c r="J36" t="str">
        <f t="shared" si="4"/>
        <v>229</v>
      </c>
      <c r="K36">
        <f>IF($B36="","",IF($G36,"",IF(ISNA(MATCH(INT($J36),Dual_Options_List!$C:$C,0)),0,1)))</f>
        <v>0</v>
      </c>
      <c r="L36">
        <f>IF($B36="","",SUM($K$8:K36))</f>
        <v>10</v>
      </c>
      <c r="Q36" s="8" t="str">
        <f t="shared" si="9"/>
        <v/>
      </c>
      <c r="R36" t="str">
        <f t="shared" si="10"/>
        <v/>
      </c>
      <c r="S36" t="str">
        <f t="shared" si="5"/>
        <v/>
      </c>
    </row>
    <row r="37" spans="2:19" x14ac:dyDescent="0.35">
      <c r="B37" s="2">
        <f t="shared" si="7"/>
        <v>30</v>
      </c>
      <c r="C37" t="str">
        <f t="shared" si="0"/>
        <v>HMO 25 - Flex</v>
      </c>
      <c r="D37">
        <f t="shared" si="8"/>
        <v>2</v>
      </c>
      <c r="E37" t="str">
        <f>IF($B37="","",Plan_List!B32)</f>
        <v>PPO 2000 with Coinsurance - Flex</v>
      </c>
      <c r="F37">
        <f t="shared" si="6"/>
        <v>30</v>
      </c>
      <c r="G37">
        <f t="shared" si="1"/>
        <v>0</v>
      </c>
      <c r="H37">
        <f t="shared" si="2"/>
        <v>2</v>
      </c>
      <c r="I37">
        <f t="shared" si="3"/>
        <v>30</v>
      </c>
      <c r="J37" t="str">
        <f t="shared" si="4"/>
        <v>230</v>
      </c>
      <c r="K37">
        <f>IF($B37="","",IF($G37,"",IF(ISNA(MATCH(INT($J37),Dual_Options_List!$C:$C,0)),0,1)))</f>
        <v>0</v>
      </c>
      <c r="L37">
        <f>IF($B37="","",SUM($K$8:K37))</f>
        <v>10</v>
      </c>
      <c r="Q37" s="8" t="str">
        <f t="shared" si="9"/>
        <v/>
      </c>
      <c r="R37" t="str">
        <f t="shared" si="10"/>
        <v/>
      </c>
      <c r="S37" t="str">
        <f t="shared" si="5"/>
        <v/>
      </c>
    </row>
    <row r="38" spans="2:19" x14ac:dyDescent="0.35">
      <c r="B38" s="2">
        <f t="shared" si="7"/>
        <v>31</v>
      </c>
      <c r="C38" t="str">
        <f t="shared" si="0"/>
        <v>HMO 25 - Flex</v>
      </c>
      <c r="D38">
        <f t="shared" si="8"/>
        <v>2</v>
      </c>
      <c r="E38" t="str">
        <f>IF($B38="","",Plan_List!B33)</f>
        <v>PPO 2000 with Copayment - Flex</v>
      </c>
      <c r="F38">
        <f t="shared" si="6"/>
        <v>31</v>
      </c>
      <c r="G38">
        <f t="shared" si="1"/>
        <v>0</v>
      </c>
      <c r="H38">
        <f t="shared" si="2"/>
        <v>2</v>
      </c>
      <c r="I38">
        <f t="shared" si="3"/>
        <v>31</v>
      </c>
      <c r="J38" t="str">
        <f t="shared" si="4"/>
        <v>231</v>
      </c>
      <c r="K38">
        <f>IF($B38="","",IF($G38,"",IF(ISNA(MATCH(INT($J38),Dual_Options_List!$C:$C,0)),0,1)))</f>
        <v>0</v>
      </c>
      <c r="L38">
        <f>IF($B38="","",SUM($K$8:K38))</f>
        <v>10</v>
      </c>
      <c r="Q38" s="8" t="str">
        <f t="shared" si="9"/>
        <v/>
      </c>
      <c r="R38" t="str">
        <f t="shared" si="10"/>
        <v/>
      </c>
      <c r="S38" t="str">
        <f t="shared" si="5"/>
        <v/>
      </c>
    </row>
    <row r="39" spans="2:19" x14ac:dyDescent="0.35">
      <c r="B39" s="2">
        <f t="shared" si="7"/>
        <v>32</v>
      </c>
      <c r="C39" t="str">
        <f t="shared" si="0"/>
        <v>HMO 25 - Flex</v>
      </c>
      <c r="D39">
        <f t="shared" si="8"/>
        <v>2</v>
      </c>
      <c r="E39" t="str">
        <f>IF($B39="","",Plan_List!B34)</f>
        <v>PPO 3250 - Flex</v>
      </c>
      <c r="F39">
        <f t="shared" si="6"/>
        <v>32</v>
      </c>
      <c r="G39">
        <f t="shared" si="1"/>
        <v>0</v>
      </c>
      <c r="H39">
        <f t="shared" si="2"/>
        <v>2</v>
      </c>
      <c r="I39">
        <f t="shared" si="3"/>
        <v>32</v>
      </c>
      <c r="J39" t="str">
        <f t="shared" si="4"/>
        <v>232</v>
      </c>
      <c r="K39">
        <f>IF($B39="","",IF($G39,"",IF(ISNA(MATCH(INT($J39),Dual_Options_List!$C:$C,0)),0,1)))</f>
        <v>0</v>
      </c>
      <c r="L39">
        <f>IF($B39="","",SUM($K$8:K39))</f>
        <v>10</v>
      </c>
      <c r="Q39" s="8" t="str">
        <f t="shared" si="9"/>
        <v/>
      </c>
      <c r="R39" t="str">
        <f t="shared" si="10"/>
        <v/>
      </c>
      <c r="S39" t="str">
        <f t="shared" si="5"/>
        <v/>
      </c>
    </row>
    <row r="40" spans="2:19" x14ac:dyDescent="0.35">
      <c r="B40" s="2">
        <f t="shared" si="7"/>
        <v>33</v>
      </c>
      <c r="C40" t="str">
        <f t="shared" ref="C40:C56" si="11">IF($B40="","",Plan1)</f>
        <v>HMO 25 - Flex</v>
      </c>
      <c r="D40">
        <f t="shared" si="8"/>
        <v>2</v>
      </c>
      <c r="E40" t="str">
        <f>IF($B40="","",Plan_List!B35)</f>
        <v>PPO HSA 2000 - Flex</v>
      </c>
      <c r="F40">
        <f t="shared" si="6"/>
        <v>33</v>
      </c>
      <c r="G40">
        <f t="shared" ref="G40:G56" si="12">IF($B40="","",IF($F40=$D40,1,0))</f>
        <v>0</v>
      </c>
      <c r="H40">
        <f t="shared" ref="H40:H56" si="13">IF($B40="","",IF($G40,"",MIN($D40,$F40)))</f>
        <v>2</v>
      </c>
      <c r="I40">
        <f t="shared" ref="I40:I56" si="14">IF($B40="","",IF($G40,"",MAX($D40,$F40)))</f>
        <v>33</v>
      </c>
      <c r="J40" t="str">
        <f t="shared" ref="J40:J56" si="15">IF($B40="","",IF($G40,"",$H40&amp;$I40))</f>
        <v>233</v>
      </c>
      <c r="K40">
        <f>IF($B40="","",IF($G40,"",IF(ISNA(MATCH(INT($J40),Dual_Options_List!$C:$C,0)),0,1)))</f>
        <v>0</v>
      </c>
      <c r="L40">
        <f>IF($B40="","",SUM($K$8:K40))</f>
        <v>10</v>
      </c>
      <c r="Q40" s="8" t="str">
        <f t="shared" si="9"/>
        <v/>
      </c>
      <c r="R40" t="str">
        <f t="shared" si="10"/>
        <v/>
      </c>
      <c r="S40" t="str">
        <f t="shared" si="5"/>
        <v/>
      </c>
    </row>
    <row r="41" spans="2:19" x14ac:dyDescent="0.35">
      <c r="B41" s="2">
        <f t="shared" si="7"/>
        <v>34</v>
      </c>
      <c r="C41" t="str">
        <f t="shared" si="11"/>
        <v>HMO 25 - Flex</v>
      </c>
      <c r="D41">
        <f t="shared" si="8"/>
        <v>2</v>
      </c>
      <c r="E41" t="str">
        <f>IF($B41="","",Plan_List!B36)</f>
        <v>PPO HSA 2000 with Coinsurance - Flex</v>
      </c>
      <c r="F41">
        <f t="shared" si="6"/>
        <v>34</v>
      </c>
      <c r="G41">
        <f t="shared" si="12"/>
        <v>0</v>
      </c>
      <c r="H41">
        <f t="shared" si="13"/>
        <v>2</v>
      </c>
      <c r="I41">
        <f t="shared" si="14"/>
        <v>34</v>
      </c>
      <c r="J41" t="str">
        <f t="shared" si="15"/>
        <v>234</v>
      </c>
      <c r="K41">
        <f>IF($B41="","",IF($G41,"",IF(ISNA(MATCH(INT($J41),Dual_Options_List!$C:$C,0)),0,1)))</f>
        <v>0</v>
      </c>
      <c r="L41">
        <f>IF($B41="","",SUM($K$8:K41))</f>
        <v>10</v>
      </c>
      <c r="Q41" s="8" t="str">
        <f t="shared" si="9"/>
        <v/>
      </c>
      <c r="R41" t="str">
        <f t="shared" si="10"/>
        <v/>
      </c>
      <c r="S41" t="str">
        <f t="shared" si="5"/>
        <v/>
      </c>
    </row>
    <row r="42" spans="2:19" x14ac:dyDescent="0.35">
      <c r="B42" s="2">
        <f t="shared" si="7"/>
        <v>35</v>
      </c>
      <c r="C42" t="str">
        <f t="shared" si="11"/>
        <v>HMO 25 - Flex</v>
      </c>
      <c r="D42">
        <f t="shared" si="8"/>
        <v>2</v>
      </c>
      <c r="E42" t="str">
        <f>IF($B42="","",Plan_List!B37)</f>
        <v>PPO HSA 3000 - Flex</v>
      </c>
      <c r="F42">
        <f t="shared" si="6"/>
        <v>35</v>
      </c>
      <c r="G42">
        <f t="shared" si="12"/>
        <v>0</v>
      </c>
      <c r="H42">
        <f t="shared" si="13"/>
        <v>2</v>
      </c>
      <c r="I42">
        <f t="shared" si="14"/>
        <v>35</v>
      </c>
      <c r="J42" t="str">
        <f t="shared" si="15"/>
        <v>235</v>
      </c>
      <c r="K42">
        <f>IF($B42="","",IF($G42,"",IF(ISNA(MATCH(INT($J42),Dual_Options_List!$C:$C,0)),0,1)))</f>
        <v>0</v>
      </c>
      <c r="L42">
        <f>IF($B42="","",SUM($K$8:K42))</f>
        <v>10</v>
      </c>
      <c r="Q42" s="8" t="str">
        <f t="shared" si="9"/>
        <v/>
      </c>
      <c r="R42" t="str">
        <f t="shared" si="10"/>
        <v/>
      </c>
      <c r="S42" t="str">
        <f t="shared" si="5"/>
        <v/>
      </c>
    </row>
    <row r="43" spans="2:19" x14ac:dyDescent="0.35">
      <c r="B43" s="2">
        <f t="shared" si="7"/>
        <v>36</v>
      </c>
      <c r="C43" t="str">
        <f t="shared" si="11"/>
        <v>HMO 25 - Flex</v>
      </c>
      <c r="D43">
        <f t="shared" si="8"/>
        <v>2</v>
      </c>
      <c r="E43" t="str">
        <f>IF($B43="","",Plan_List!B38)</f>
        <v>PPO HSA 3100 - Flex</v>
      </c>
      <c r="F43">
        <f t="shared" si="6"/>
        <v>36</v>
      </c>
      <c r="G43">
        <f t="shared" si="12"/>
        <v>0</v>
      </c>
      <c r="H43">
        <f t="shared" si="13"/>
        <v>2</v>
      </c>
      <c r="I43">
        <f t="shared" si="14"/>
        <v>36</v>
      </c>
      <c r="J43" t="str">
        <f t="shared" si="15"/>
        <v>236</v>
      </c>
      <c r="K43">
        <f>IF($B43="","",IF($G43,"",IF(ISNA(MATCH(INT($J43),Dual_Options_List!$C:$C,0)),0,1)))</f>
        <v>0</v>
      </c>
      <c r="L43">
        <f>IF($B43="","",SUM($K$8:K43))</f>
        <v>10</v>
      </c>
      <c r="Q43" s="8" t="str">
        <f t="shared" si="9"/>
        <v/>
      </c>
      <c r="R43" t="str">
        <f t="shared" si="10"/>
        <v/>
      </c>
      <c r="S43" t="str">
        <f t="shared" si="5"/>
        <v/>
      </c>
    </row>
    <row r="44" spans="2:19" x14ac:dyDescent="0.35">
      <c r="B44" s="2">
        <f t="shared" si="7"/>
        <v>37</v>
      </c>
      <c r="C44" t="str">
        <f t="shared" si="11"/>
        <v>HMO 25 - Flex</v>
      </c>
      <c r="D44">
        <f t="shared" si="8"/>
        <v>2</v>
      </c>
      <c r="E44" t="str">
        <f>IF($B44="","",Plan_List!B39)</f>
        <v>PPO HSA 4500 - Flex</v>
      </c>
      <c r="F44">
        <f t="shared" si="6"/>
        <v>37</v>
      </c>
      <c r="G44">
        <f t="shared" si="12"/>
        <v>0</v>
      </c>
      <c r="H44">
        <f t="shared" si="13"/>
        <v>2</v>
      </c>
      <c r="I44">
        <f t="shared" si="14"/>
        <v>37</v>
      </c>
      <c r="J44" t="str">
        <f t="shared" si="15"/>
        <v>237</v>
      </c>
      <c r="K44">
        <f>IF($B44="","",IF($G44,"",IF(ISNA(MATCH(INT($J44),Dual_Options_List!$C:$C,0)),0,1)))</f>
        <v>0</v>
      </c>
      <c r="L44">
        <f>IF($B44="","",SUM($K$8:K44))</f>
        <v>10</v>
      </c>
      <c r="Q44" s="8" t="str">
        <f t="shared" si="9"/>
        <v/>
      </c>
      <c r="R44" t="str">
        <f t="shared" si="10"/>
        <v/>
      </c>
      <c r="S44" t="str">
        <f t="shared" si="5"/>
        <v/>
      </c>
    </row>
    <row r="45" spans="2:19" x14ac:dyDescent="0.35">
      <c r="B45" s="2" t="str">
        <f t="shared" si="7"/>
        <v/>
      </c>
      <c r="C45" t="str">
        <f t="shared" si="11"/>
        <v/>
      </c>
      <c r="D45" t="str">
        <f t="shared" si="8"/>
        <v/>
      </c>
      <c r="E45" t="str">
        <f>IF($B45="","",Plan_List!B40)</f>
        <v/>
      </c>
      <c r="F45" t="str">
        <f t="shared" si="6"/>
        <v/>
      </c>
      <c r="G45" t="str">
        <f t="shared" si="12"/>
        <v/>
      </c>
      <c r="H45" t="str">
        <f t="shared" si="13"/>
        <v/>
      </c>
      <c r="I45" t="str">
        <f t="shared" si="14"/>
        <v/>
      </c>
      <c r="J45" t="str">
        <f t="shared" si="15"/>
        <v/>
      </c>
      <c r="K45" t="str">
        <f>IF($B45="","",IF($G45,"",IF(ISNA(MATCH(INT($J45),Dual_Options_List!$C:$C,0)),0,1)))</f>
        <v/>
      </c>
      <c r="L45" t="str">
        <f>IF($B45="","",SUM($K$8:K45))</f>
        <v/>
      </c>
    </row>
    <row r="46" spans="2:19" x14ac:dyDescent="0.35">
      <c r="B46" s="2" t="str">
        <f t="shared" si="7"/>
        <v/>
      </c>
      <c r="C46" t="str">
        <f t="shared" si="11"/>
        <v/>
      </c>
      <c r="D46" t="str">
        <f t="shared" si="8"/>
        <v/>
      </c>
      <c r="E46" t="str">
        <f>IF($B46="","",Plan_List!B41)</f>
        <v/>
      </c>
      <c r="F46" t="str">
        <f t="shared" si="6"/>
        <v/>
      </c>
      <c r="G46" t="str">
        <f t="shared" si="12"/>
        <v/>
      </c>
      <c r="H46" t="str">
        <f t="shared" si="13"/>
        <v/>
      </c>
      <c r="I46" t="str">
        <f t="shared" si="14"/>
        <v/>
      </c>
      <c r="J46" t="str">
        <f t="shared" si="15"/>
        <v/>
      </c>
      <c r="K46" t="str">
        <f>IF($B46="","",IF($G46,"",IF(ISNA(MATCH(INT($J46),Dual_Options_List!$C:$C,0)),0,1)))</f>
        <v/>
      </c>
      <c r="L46" t="str">
        <f>IF($B46="","",SUM($K$8:K46))</f>
        <v/>
      </c>
    </row>
    <row r="47" spans="2:19" x14ac:dyDescent="0.35">
      <c r="B47" s="2" t="str">
        <f t="shared" si="7"/>
        <v/>
      </c>
      <c r="C47" t="str">
        <f t="shared" si="11"/>
        <v/>
      </c>
      <c r="D47" t="str">
        <f t="shared" si="8"/>
        <v/>
      </c>
      <c r="E47" t="str">
        <f>IF($B47="","",Plan_List!B42)</f>
        <v/>
      </c>
      <c r="F47" t="str">
        <f t="shared" si="6"/>
        <v/>
      </c>
      <c r="G47" t="str">
        <f t="shared" si="12"/>
        <v/>
      </c>
      <c r="H47" t="str">
        <f t="shared" si="13"/>
        <v/>
      </c>
      <c r="I47" t="str">
        <f t="shared" si="14"/>
        <v/>
      </c>
      <c r="J47" t="str">
        <f t="shared" si="15"/>
        <v/>
      </c>
      <c r="K47" t="str">
        <f>IF($B47="","",IF($G47,"",IF(ISNA(MATCH(INT($J47),Dual_Options_List!$C:$C,0)),0,1)))</f>
        <v/>
      </c>
      <c r="L47" t="str">
        <f>IF($B47="","",SUM($K$8:K47))</f>
        <v/>
      </c>
    </row>
    <row r="48" spans="2:19" x14ac:dyDescent="0.35">
      <c r="B48" s="2" t="str">
        <f t="shared" si="7"/>
        <v/>
      </c>
      <c r="C48" t="str">
        <f t="shared" si="11"/>
        <v/>
      </c>
      <c r="D48" t="str">
        <f t="shared" si="8"/>
        <v/>
      </c>
      <c r="E48" t="str">
        <f>IF($B48="","",Plan_List!B43)</f>
        <v/>
      </c>
      <c r="F48" t="str">
        <f t="shared" si="6"/>
        <v/>
      </c>
      <c r="G48" t="str">
        <f t="shared" si="12"/>
        <v/>
      </c>
      <c r="H48" t="str">
        <f t="shared" si="13"/>
        <v/>
      </c>
      <c r="I48" t="str">
        <f t="shared" si="14"/>
        <v/>
      </c>
      <c r="J48" t="str">
        <f t="shared" si="15"/>
        <v/>
      </c>
      <c r="K48" t="str">
        <f>IF($B48="","",IF($G48,"",IF(ISNA(MATCH(INT($J48),Dual_Options_List!$C:$C,0)),0,1)))</f>
        <v/>
      </c>
      <c r="L48" t="str">
        <f>IF($B48="","",SUM($K$8:K48))</f>
        <v/>
      </c>
    </row>
    <row r="49" spans="2:12" x14ac:dyDescent="0.35">
      <c r="B49" s="2" t="str">
        <f t="shared" si="7"/>
        <v/>
      </c>
      <c r="C49" t="str">
        <f t="shared" si="11"/>
        <v/>
      </c>
      <c r="D49" t="str">
        <f t="shared" si="8"/>
        <v/>
      </c>
      <c r="E49" t="str">
        <f>IF($B49="","",Plan_List!B44)</f>
        <v/>
      </c>
      <c r="F49" t="str">
        <f t="shared" si="6"/>
        <v/>
      </c>
      <c r="G49" t="str">
        <f t="shared" si="12"/>
        <v/>
      </c>
      <c r="H49" t="str">
        <f t="shared" si="13"/>
        <v/>
      </c>
      <c r="I49" t="str">
        <f t="shared" si="14"/>
        <v/>
      </c>
      <c r="J49" t="str">
        <f t="shared" si="15"/>
        <v/>
      </c>
      <c r="K49" t="str">
        <f>IF($B49="","",IF($G49,"",IF(ISNA(MATCH(INT($J49),Dual_Options_List!$C:$C,0)),0,1)))</f>
        <v/>
      </c>
      <c r="L49" t="str">
        <f>IF($B49="","",SUM($K$8:K49))</f>
        <v/>
      </c>
    </row>
    <row r="50" spans="2:12" x14ac:dyDescent="0.35">
      <c r="B50" s="2" t="str">
        <f t="shared" si="7"/>
        <v/>
      </c>
      <c r="C50" t="str">
        <f t="shared" si="11"/>
        <v/>
      </c>
      <c r="D50" t="str">
        <f t="shared" si="8"/>
        <v/>
      </c>
      <c r="E50" t="str">
        <f>IF($B50="","",Plan_List!B45)</f>
        <v/>
      </c>
      <c r="F50" t="str">
        <f t="shared" si="6"/>
        <v/>
      </c>
      <c r="G50" t="str">
        <f t="shared" si="12"/>
        <v/>
      </c>
      <c r="H50" t="str">
        <f t="shared" si="13"/>
        <v/>
      </c>
      <c r="I50" t="str">
        <f t="shared" si="14"/>
        <v/>
      </c>
      <c r="J50" t="str">
        <f t="shared" si="15"/>
        <v/>
      </c>
      <c r="K50" t="str">
        <f>IF($B50="","",IF($G50,"",IF(ISNA(MATCH(INT($J50),Dual_Options_List!$C:$C,0)),0,1)))</f>
        <v/>
      </c>
      <c r="L50" t="str">
        <f>IF($B50="","",SUM($K$8:K50))</f>
        <v/>
      </c>
    </row>
    <row r="51" spans="2:12" x14ac:dyDescent="0.35">
      <c r="B51" s="2" t="str">
        <f t="shared" si="7"/>
        <v/>
      </c>
      <c r="C51" t="str">
        <f t="shared" si="11"/>
        <v/>
      </c>
      <c r="D51" t="str">
        <f t="shared" si="8"/>
        <v/>
      </c>
      <c r="E51" t="str">
        <f>IF($B51="","",Plan_List!B46)</f>
        <v/>
      </c>
      <c r="F51" t="str">
        <f t="shared" si="6"/>
        <v/>
      </c>
      <c r="G51" t="str">
        <f t="shared" si="12"/>
        <v/>
      </c>
      <c r="H51" t="str">
        <f t="shared" si="13"/>
        <v/>
      </c>
      <c r="I51" t="str">
        <f t="shared" si="14"/>
        <v/>
      </c>
      <c r="J51" t="str">
        <f t="shared" si="15"/>
        <v/>
      </c>
      <c r="K51" t="str">
        <f>IF($B51="","",IF($G51,"",IF(ISNA(MATCH(INT($J51),Dual_Options_List!$C:$C,0)),0,1)))</f>
        <v/>
      </c>
      <c r="L51" t="str">
        <f>IF($B51="","",SUM($K$8:K51))</f>
        <v/>
      </c>
    </row>
    <row r="52" spans="2:12" x14ac:dyDescent="0.35">
      <c r="B52" s="2" t="str">
        <f t="shared" si="7"/>
        <v/>
      </c>
      <c r="C52" t="str">
        <f t="shared" si="11"/>
        <v/>
      </c>
      <c r="D52" t="str">
        <f t="shared" si="8"/>
        <v/>
      </c>
      <c r="E52" t="str">
        <f>IF($B52="","",Plan_List!B47)</f>
        <v/>
      </c>
      <c r="F52" t="str">
        <f t="shared" si="6"/>
        <v/>
      </c>
      <c r="G52" t="str">
        <f t="shared" si="12"/>
        <v/>
      </c>
      <c r="H52" t="str">
        <f t="shared" si="13"/>
        <v/>
      </c>
      <c r="I52" t="str">
        <f t="shared" si="14"/>
        <v/>
      </c>
      <c r="J52" t="str">
        <f t="shared" si="15"/>
        <v/>
      </c>
      <c r="K52" t="str">
        <f>IF($B52="","",IF($G52,"",IF(ISNA(MATCH(INT($J52),Dual_Options_List!$C:$C,0)),0,1)))</f>
        <v/>
      </c>
      <c r="L52" t="str">
        <f>IF($B52="","",SUM($K$8:K52))</f>
        <v/>
      </c>
    </row>
    <row r="53" spans="2:12" x14ac:dyDescent="0.35">
      <c r="B53" s="2" t="str">
        <f t="shared" si="7"/>
        <v/>
      </c>
      <c r="C53" t="str">
        <f t="shared" si="11"/>
        <v/>
      </c>
      <c r="D53" t="str">
        <f t="shared" si="8"/>
        <v/>
      </c>
      <c r="E53" t="str">
        <f>IF($B53="","",Plan_List!B48)</f>
        <v/>
      </c>
      <c r="F53" t="str">
        <f t="shared" si="6"/>
        <v/>
      </c>
      <c r="G53" t="str">
        <f t="shared" si="12"/>
        <v/>
      </c>
      <c r="H53" t="str">
        <f t="shared" si="13"/>
        <v/>
      </c>
      <c r="I53" t="str">
        <f t="shared" si="14"/>
        <v/>
      </c>
      <c r="J53" t="str">
        <f t="shared" si="15"/>
        <v/>
      </c>
      <c r="K53" t="str">
        <f>IF($B53="","",IF($G53,"",IF(ISNA(MATCH(INT($J53),Dual_Options_List!$C:$C,0)),0,1)))</f>
        <v/>
      </c>
      <c r="L53" t="str">
        <f>IF($B53="","",SUM($K$8:K53))</f>
        <v/>
      </c>
    </row>
    <row r="54" spans="2:12" x14ac:dyDescent="0.35">
      <c r="B54" s="2" t="str">
        <f t="shared" si="7"/>
        <v/>
      </c>
      <c r="C54" t="str">
        <f t="shared" si="11"/>
        <v/>
      </c>
      <c r="D54" t="str">
        <f t="shared" si="8"/>
        <v/>
      </c>
      <c r="E54" t="str">
        <f>IF($B54="","",Plan_List!B49)</f>
        <v/>
      </c>
      <c r="F54" t="str">
        <f t="shared" si="6"/>
        <v/>
      </c>
      <c r="G54" t="str">
        <f t="shared" si="12"/>
        <v/>
      </c>
      <c r="H54" t="str">
        <f t="shared" si="13"/>
        <v/>
      </c>
      <c r="I54" t="str">
        <f t="shared" si="14"/>
        <v/>
      </c>
      <c r="J54" t="str">
        <f t="shared" si="15"/>
        <v/>
      </c>
      <c r="K54" t="str">
        <f>IF($B54="","",IF($G54,"",IF(ISNA(MATCH(INT($J54),Dual_Options_List!$C:$C,0)),0,1)))</f>
        <v/>
      </c>
      <c r="L54" t="str">
        <f>IF($B54="","",SUM($K$8:K54))</f>
        <v/>
      </c>
    </row>
    <row r="55" spans="2:12" x14ac:dyDescent="0.35">
      <c r="B55" s="2" t="str">
        <f t="shared" si="7"/>
        <v/>
      </c>
      <c r="C55" t="str">
        <f t="shared" si="11"/>
        <v/>
      </c>
      <c r="D55" t="str">
        <f t="shared" si="8"/>
        <v/>
      </c>
      <c r="E55" t="str">
        <f>IF($B55="","",Plan_List!B50)</f>
        <v/>
      </c>
      <c r="F55" t="str">
        <f t="shared" si="6"/>
        <v/>
      </c>
      <c r="G55" t="str">
        <f t="shared" si="12"/>
        <v/>
      </c>
      <c r="H55" t="str">
        <f t="shared" si="13"/>
        <v/>
      </c>
      <c r="I55" t="str">
        <f t="shared" si="14"/>
        <v/>
      </c>
      <c r="J55" t="str">
        <f t="shared" si="15"/>
        <v/>
      </c>
      <c r="K55" t="str">
        <f>IF($B55="","",IF($G55,"",IF(ISNA(MATCH(INT($J55),Dual_Options_List!$C:$C,0)),0,1)))</f>
        <v/>
      </c>
      <c r="L55" t="str">
        <f>IF($B55="","",SUM($K$8:K55))</f>
        <v/>
      </c>
    </row>
    <row r="56" spans="2:12" x14ac:dyDescent="0.35">
      <c r="B56" s="2" t="str">
        <f t="shared" si="7"/>
        <v/>
      </c>
      <c r="C56" t="str">
        <f t="shared" si="11"/>
        <v/>
      </c>
      <c r="D56" t="str">
        <f t="shared" si="8"/>
        <v/>
      </c>
      <c r="E56" t="str">
        <f>IF($B56="","",Plan_List!B51)</f>
        <v/>
      </c>
      <c r="F56" t="str">
        <f t="shared" si="6"/>
        <v/>
      </c>
      <c r="G56" t="str">
        <f t="shared" si="12"/>
        <v/>
      </c>
      <c r="H56" t="str">
        <f t="shared" si="13"/>
        <v/>
      </c>
      <c r="I56" t="str">
        <f t="shared" si="14"/>
        <v/>
      </c>
      <c r="J56" t="str">
        <f t="shared" si="15"/>
        <v/>
      </c>
      <c r="K56" t="str">
        <f>IF($B56="","",IF($G56,"",IF(ISNA(MATCH(INT($J56),Dual_Options_List!$C:$C,0)),0,1)))</f>
        <v/>
      </c>
      <c r="L56" t="str">
        <f>IF($B56="","",SUM($K$8:K56))</f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CA4E-02A5-4C90-BA21-6C2E00149257}">
  <sheetPr codeName="Sheet4">
    <tabColor rgb="FFFFFF00"/>
  </sheetPr>
  <dimension ref="A1:V56"/>
  <sheetViews>
    <sheetView topLeftCell="C1" zoomScale="80" zoomScaleNormal="80" workbookViewId="0">
      <selection activeCell="E14" sqref="E14"/>
    </sheetView>
  </sheetViews>
  <sheetFormatPr defaultRowHeight="14.5" x14ac:dyDescent="0.35"/>
  <cols>
    <col min="2" max="2" width="0" hidden="1" customWidth="1"/>
    <col min="3" max="3" width="18.453125" customWidth="1"/>
    <col min="4" max="4" width="15.90625" hidden="1" customWidth="1"/>
    <col min="5" max="5" width="18.453125" customWidth="1"/>
    <col min="6" max="6" width="10" hidden="1" customWidth="1"/>
    <col min="7" max="7" width="18.453125" customWidth="1"/>
    <col min="8" max="8" width="9.81640625" hidden="1" customWidth="1"/>
    <col min="10" max="12" width="9.81640625" customWidth="1"/>
    <col min="14" max="14" width="16" bestFit="1" customWidth="1"/>
    <col min="15" max="15" width="16" customWidth="1"/>
    <col min="19" max="19" width="8.90625" customWidth="1"/>
    <col min="20" max="22" width="19.90625" customWidth="1"/>
  </cols>
  <sheetData>
    <row r="1" spans="1:22" x14ac:dyDescent="0.35">
      <c r="A1" s="3" t="s">
        <v>57</v>
      </c>
      <c r="B1" s="3"/>
    </row>
    <row r="2" spans="1:22" x14ac:dyDescent="0.35">
      <c r="A2" s="3"/>
      <c r="B2" s="3"/>
    </row>
    <row r="3" spans="1:22" ht="15" hidden="1" thickBot="1" x14ac:dyDescent="0.4">
      <c r="A3" s="9" t="s">
        <v>61</v>
      </c>
      <c r="B3" s="13">
        <f>MAX(Plan_List!A:A)</f>
        <v>37</v>
      </c>
      <c r="L3" s="10"/>
      <c r="M3" s="11" t="s">
        <v>68</v>
      </c>
      <c r="N3" s="13">
        <f>IFERROR(SUM(N$8:N$56),1)</f>
        <v>9</v>
      </c>
      <c r="O3" s="12"/>
      <c r="S3" s="14"/>
    </row>
    <row r="4" spans="1:22" x14ac:dyDescent="0.35">
      <c r="A4" s="3"/>
      <c r="B4" s="3"/>
      <c r="M4" s="7"/>
      <c r="N4" s="3"/>
      <c r="O4" s="3"/>
    </row>
    <row r="5" spans="1:22" ht="21" x14ac:dyDescent="0.5">
      <c r="A5" s="3"/>
      <c r="B5" s="3"/>
      <c r="C5" s="6" t="s">
        <v>69</v>
      </c>
      <c r="M5" s="7"/>
      <c r="N5" s="3"/>
      <c r="O5" s="3"/>
      <c r="T5" s="6" t="s">
        <v>74</v>
      </c>
    </row>
    <row r="7" spans="1:22" ht="29" x14ac:dyDescent="0.35">
      <c r="B7" s="1" t="s">
        <v>70</v>
      </c>
      <c r="C7" s="1" t="s">
        <v>33</v>
      </c>
      <c r="D7" s="1" t="s">
        <v>58</v>
      </c>
      <c r="E7" s="1" t="s">
        <v>34</v>
      </c>
      <c r="F7" s="1" t="s">
        <v>59</v>
      </c>
      <c r="G7" s="1" t="s">
        <v>35</v>
      </c>
      <c r="H7" s="1" t="s">
        <v>60</v>
      </c>
      <c r="I7" s="1" t="s">
        <v>62</v>
      </c>
      <c r="J7" s="1" t="s">
        <v>65</v>
      </c>
      <c r="K7" s="1" t="s">
        <v>64</v>
      </c>
      <c r="L7" s="1" t="s">
        <v>66</v>
      </c>
      <c r="M7" s="1" t="s">
        <v>67</v>
      </c>
      <c r="N7" s="1" t="s">
        <v>63</v>
      </c>
      <c r="O7" s="1" t="s">
        <v>36</v>
      </c>
      <c r="S7" s="15" t="s">
        <v>70</v>
      </c>
      <c r="T7" s="15" t="s">
        <v>33</v>
      </c>
      <c r="U7" s="15" t="s">
        <v>34</v>
      </c>
      <c r="V7" s="15" t="s">
        <v>35</v>
      </c>
    </row>
    <row r="8" spans="1:22" x14ac:dyDescent="0.35">
      <c r="B8" s="2">
        <v>1</v>
      </c>
      <c r="C8" t="str">
        <f t="shared" ref="C8:C39" si="0">IF($B8="","",Plan1)</f>
        <v>HMO 25 - Flex</v>
      </c>
      <c r="D8">
        <f>INDEX(Plan_List!$A$3:$A$39,MATCH(C8,Plan_Options,0),1)</f>
        <v>2</v>
      </c>
      <c r="E8" t="str">
        <f t="shared" ref="E8:E39" si="1">IF($B8="","",Plan2)</f>
        <v>HMO 1500 - Flex</v>
      </c>
      <c r="F8">
        <f>INDEX(Plan_List!$A$3:$A$39,MATCH(E8,Plan_Options,0),1)</f>
        <v>9</v>
      </c>
      <c r="G8" t="str">
        <f>IF($B8="","",Plan_List!B3)</f>
        <v>Standard Platinum</v>
      </c>
      <c r="H8">
        <f>IF($B8="","",$B8)</f>
        <v>1</v>
      </c>
      <c r="I8">
        <f>IF($B8="","",IF(OR($H8=$D8,$H8=$F8),1,0))</f>
        <v>0</v>
      </c>
      <c r="J8">
        <f>IF($B8="","",IF($I8,"",MIN($D8,$F8,$H8)))</f>
        <v>1</v>
      </c>
      <c r="K8">
        <f>IF($B8="","",IF($I8,"",MAX($D8,$F8,$H8)))</f>
        <v>9</v>
      </c>
      <c r="L8">
        <f>IF($B8="","",IF($I8,"",IF(AND($D8&gt;$J8,$D8&lt;$K8),$D8,IF(AND($F8&gt;$J8,$F8&lt;$K8),$F8,$H8))))</f>
        <v>2</v>
      </c>
      <c r="M8" t="str">
        <f>IF($B8="","",IF($I8,"",$J8&amp;$L8&amp;$K8))</f>
        <v>129</v>
      </c>
      <c r="N8">
        <f>IF($B8="","",IF($I8,"",IF(ISNA(MATCH(INT($M8),Triple_Options_List!$D:$D,0)),0,1)))</f>
        <v>0</v>
      </c>
      <c r="O8">
        <f>IF($B8="","",SUM($N$8:N8))</f>
        <v>0</v>
      </c>
      <c r="S8" s="8">
        <f>IF($N$3=0,"",1)</f>
        <v>1</v>
      </c>
      <c r="T8" t="str">
        <f>IF($S8="","",$C8)</f>
        <v>HMO 25 - Flex</v>
      </c>
      <c r="U8" t="str">
        <f>IF($S8="","",$E8)</f>
        <v>HMO 1500 - Flex</v>
      </c>
      <c r="V8" t="str">
        <f>IF($S8="","",INDEX($G$8:$G$56,MATCH($S8,$O$8:$O$56,0),1))</f>
        <v>Focus HMO 25</v>
      </c>
    </row>
    <row r="9" spans="1:22" x14ac:dyDescent="0.35">
      <c r="B9" s="2">
        <f>IF(B8="","",IF(B8+1&gt;$B$3,"",B8+1))</f>
        <v>2</v>
      </c>
      <c r="C9" t="str">
        <f t="shared" si="0"/>
        <v>HMO 25 - Flex</v>
      </c>
      <c r="D9">
        <f>IF($B9="","",IF(D8="","",D8))</f>
        <v>2</v>
      </c>
      <c r="E9" t="str">
        <f t="shared" si="1"/>
        <v>HMO 1500 - Flex</v>
      </c>
      <c r="F9">
        <f>IF($B9="","",IF(F8="","",F8))</f>
        <v>9</v>
      </c>
      <c r="G9" t="str">
        <f>IF($B9="","",Plan_List!B4)</f>
        <v>HMO 25 - Flex</v>
      </c>
      <c r="H9">
        <f t="shared" ref="H9:H56" si="2">IF($B9="","",$B9)</f>
        <v>2</v>
      </c>
      <c r="I9">
        <f t="shared" ref="I9:I56" si="3">IF($B9="","",IF(OR($H9=$D9,$H9=$F9),1,0))</f>
        <v>1</v>
      </c>
      <c r="J9" t="str">
        <f t="shared" ref="J9:J56" si="4">IF($B9="","",IF($I9,"",MIN($D9,$F9,$H9)))</f>
        <v/>
      </c>
      <c r="K9" t="str">
        <f t="shared" ref="K9:K56" si="5">IF($B9="","",IF($I9,"",MAX($D9,$F9,$H9)))</f>
        <v/>
      </c>
      <c r="L9" t="str">
        <f t="shared" ref="L9:L56" si="6">IF($B9="","",IF($I9,"",IF(AND($D9&gt;$J9,$D9&lt;$K9),$D9,IF(AND($F9&gt;$J9,$F9&lt;$K9),$F9,$H9))))</f>
        <v/>
      </c>
      <c r="M9" t="str">
        <f t="shared" ref="M9:M56" si="7">IF($B9="","",IF($I9,"",$J9&amp;$L9&amp;$K9))</f>
        <v/>
      </c>
      <c r="N9" t="str">
        <f>IF($B9="","",IF($I9,"",IF(ISNA(MATCH(INT($M9),Triple_Options_List!$D:$D,0)),0,1)))</f>
        <v/>
      </c>
      <c r="O9">
        <f>IF($B9="","",SUM($N$8:N9))</f>
        <v>0</v>
      </c>
      <c r="S9" s="8">
        <f>IF(S8="","",IF(S8+1&gt;$N$3,"",S8+1))</f>
        <v>2</v>
      </c>
      <c r="T9" t="str">
        <f>IF($S9="","",IF(T8="","",T8))</f>
        <v>HMO 25 - Flex</v>
      </c>
      <c r="U9" t="str">
        <f>IF($S9="","",$E9)</f>
        <v>HMO 1500 - Flex</v>
      </c>
      <c r="V9" t="str">
        <f t="shared" ref="V9:V44" si="8">IF($S9="","",INDEX($G$8:$G$56,MATCH($S9,$O$8:$O$56,0),1))</f>
        <v>HMO 500 - Flex</v>
      </c>
    </row>
    <row r="10" spans="1:22" x14ac:dyDescent="0.35">
      <c r="B10" s="2">
        <f t="shared" ref="B10:B56" si="9">IF(B9="","",IF(B9+1&gt;$B$3,"",B9+1))</f>
        <v>3</v>
      </c>
      <c r="C10" t="str">
        <f t="shared" si="0"/>
        <v>HMO 25 - Flex</v>
      </c>
      <c r="D10">
        <f t="shared" ref="D10:D56" si="10">IF($B10="","",IF(D9="","",D9))</f>
        <v>2</v>
      </c>
      <c r="E10" t="str">
        <f t="shared" si="1"/>
        <v>HMO 1500 - Flex</v>
      </c>
      <c r="F10">
        <f t="shared" ref="F10:F56" si="11">IF($B10="","",IF(F9="","",F9))</f>
        <v>9</v>
      </c>
      <c r="G10" t="str">
        <f>IF($B10="","",Plan_List!B5)</f>
        <v>Focus HMO 25</v>
      </c>
      <c r="H10">
        <f t="shared" si="2"/>
        <v>3</v>
      </c>
      <c r="I10">
        <f t="shared" si="3"/>
        <v>0</v>
      </c>
      <c r="J10">
        <f t="shared" si="4"/>
        <v>2</v>
      </c>
      <c r="K10">
        <f t="shared" si="5"/>
        <v>9</v>
      </c>
      <c r="L10">
        <f t="shared" si="6"/>
        <v>3</v>
      </c>
      <c r="M10" t="str">
        <f t="shared" si="7"/>
        <v>239</v>
      </c>
      <c r="N10">
        <f>IF($B10="","",IF($I10,"",IF(ISNA(MATCH(INT($M10),Triple_Options_List!$D:$D,0)),0,1)))</f>
        <v>1</v>
      </c>
      <c r="O10">
        <f>IF($B10="","",SUM($N$8:N10))</f>
        <v>1</v>
      </c>
      <c r="S10" s="8">
        <f t="shared" ref="S10:S44" si="12">IF(S9="","",IF(S9+1&gt;$N$3,"",S9+1))</f>
        <v>3</v>
      </c>
      <c r="T10" t="str">
        <f t="shared" ref="T10:T44" si="13">IF($S10="","",IF(T9="","",T9))</f>
        <v>HMO 25 - Flex</v>
      </c>
      <c r="U10" t="str">
        <f t="shared" ref="U10:U44" si="14">IF($S10="","",$E10)</f>
        <v>HMO 1500 - Flex</v>
      </c>
      <c r="V10" t="str">
        <f t="shared" si="8"/>
        <v>HMO 1000 - Flex</v>
      </c>
    </row>
    <row r="11" spans="1:22" x14ac:dyDescent="0.35">
      <c r="B11" s="2">
        <f t="shared" si="9"/>
        <v>4</v>
      </c>
      <c r="C11" t="str">
        <f t="shared" si="0"/>
        <v>HMO 25 - Flex</v>
      </c>
      <c r="D11">
        <f t="shared" si="10"/>
        <v>2</v>
      </c>
      <c r="E11" t="str">
        <f t="shared" si="1"/>
        <v>HMO 1500 - Flex</v>
      </c>
      <c r="F11">
        <f t="shared" si="11"/>
        <v>9</v>
      </c>
      <c r="G11" t="str">
        <f>IF($B11="","",Plan_List!B6)</f>
        <v>HMO 500 - Flex</v>
      </c>
      <c r="H11">
        <f t="shared" si="2"/>
        <v>4</v>
      </c>
      <c r="I11">
        <f t="shared" si="3"/>
        <v>0</v>
      </c>
      <c r="J11">
        <f t="shared" si="4"/>
        <v>2</v>
      </c>
      <c r="K11">
        <f t="shared" si="5"/>
        <v>9</v>
      </c>
      <c r="L11">
        <f t="shared" si="6"/>
        <v>4</v>
      </c>
      <c r="M11" t="str">
        <f t="shared" si="7"/>
        <v>249</v>
      </c>
      <c r="N11">
        <f>IF($B11="","",IF($I11,"",IF(ISNA(MATCH(INT($M11),Triple_Options_List!$D:$D,0)),0,1)))</f>
        <v>1</v>
      </c>
      <c r="O11">
        <f>IF($B11="","",SUM($N$8:N11))</f>
        <v>2</v>
      </c>
      <c r="S11" s="8">
        <f t="shared" si="12"/>
        <v>4</v>
      </c>
      <c r="T11" t="str">
        <f t="shared" si="13"/>
        <v>HMO 25 - Flex</v>
      </c>
      <c r="U11" t="str">
        <f t="shared" si="14"/>
        <v>HMO 1500 - Flex</v>
      </c>
      <c r="V11" t="str">
        <f t="shared" si="8"/>
        <v>HMO 1000 with Coinsurance - Flex</v>
      </c>
    </row>
    <row r="12" spans="1:22" x14ac:dyDescent="0.35">
      <c r="B12" s="2">
        <f t="shared" si="9"/>
        <v>5</v>
      </c>
      <c r="C12" t="str">
        <f t="shared" si="0"/>
        <v>HMO 25 - Flex</v>
      </c>
      <c r="D12">
        <f t="shared" si="10"/>
        <v>2</v>
      </c>
      <c r="E12" t="str">
        <f t="shared" si="1"/>
        <v>HMO 1500 - Flex</v>
      </c>
      <c r="F12">
        <f t="shared" si="11"/>
        <v>9</v>
      </c>
      <c r="G12" t="str">
        <f>IF($B12="","",Plan_List!B7)</f>
        <v>Standard High Gold</v>
      </c>
      <c r="H12">
        <f t="shared" si="2"/>
        <v>5</v>
      </c>
      <c r="I12">
        <f t="shared" si="3"/>
        <v>0</v>
      </c>
      <c r="J12">
        <f t="shared" si="4"/>
        <v>2</v>
      </c>
      <c r="K12">
        <f t="shared" si="5"/>
        <v>9</v>
      </c>
      <c r="L12">
        <f t="shared" si="6"/>
        <v>5</v>
      </c>
      <c r="M12" t="str">
        <f t="shared" si="7"/>
        <v>259</v>
      </c>
      <c r="N12">
        <f>IF($B12="","",IF($I12,"",IF(ISNA(MATCH(INT($M12),Triple_Options_List!$D:$D,0)),0,1)))</f>
        <v>0</v>
      </c>
      <c r="O12">
        <f>IF($B12="","",SUM($N$8:N12))</f>
        <v>2</v>
      </c>
      <c r="S12" s="8">
        <f t="shared" si="12"/>
        <v>5</v>
      </c>
      <c r="T12" t="str">
        <f t="shared" si="13"/>
        <v>HMO 25 - Flex</v>
      </c>
      <c r="U12" t="str">
        <f t="shared" si="14"/>
        <v>HMO 1500 - Flex</v>
      </c>
      <c r="V12" t="str">
        <f t="shared" si="8"/>
        <v>PPO 25 - Flex</v>
      </c>
    </row>
    <row r="13" spans="1:22" x14ac:dyDescent="0.35">
      <c r="B13" s="2">
        <f t="shared" si="9"/>
        <v>6</v>
      </c>
      <c r="C13" t="str">
        <f t="shared" si="0"/>
        <v>HMO 25 - Flex</v>
      </c>
      <c r="D13">
        <f t="shared" si="10"/>
        <v>2</v>
      </c>
      <c r="E13" t="str">
        <f t="shared" si="1"/>
        <v>HMO 1500 - Flex</v>
      </c>
      <c r="F13">
        <f t="shared" si="11"/>
        <v>9</v>
      </c>
      <c r="G13" t="str">
        <f>IF($B13="","",Plan_List!B8)</f>
        <v>Standard Low Gold</v>
      </c>
      <c r="H13">
        <f t="shared" si="2"/>
        <v>6</v>
      </c>
      <c r="I13">
        <f t="shared" si="3"/>
        <v>0</v>
      </c>
      <c r="J13">
        <f t="shared" si="4"/>
        <v>2</v>
      </c>
      <c r="K13">
        <f t="shared" si="5"/>
        <v>9</v>
      </c>
      <c r="L13">
        <f t="shared" si="6"/>
        <v>6</v>
      </c>
      <c r="M13" t="str">
        <f t="shared" si="7"/>
        <v>269</v>
      </c>
      <c r="N13">
        <f>IF($B13="","",IF($I13,"",IF(ISNA(MATCH(INT($M13),Triple_Options_List!$D:$D,0)),0,1)))</f>
        <v>0</v>
      </c>
      <c r="O13">
        <f>IF($B13="","",SUM($N$8:N13))</f>
        <v>2</v>
      </c>
      <c r="S13" s="8">
        <f t="shared" si="12"/>
        <v>6</v>
      </c>
      <c r="T13" t="str">
        <f t="shared" si="13"/>
        <v>HMO 25 - Flex</v>
      </c>
      <c r="U13" t="str">
        <f t="shared" si="14"/>
        <v>HMO 1500 - Flex</v>
      </c>
      <c r="V13" t="str">
        <f t="shared" si="8"/>
        <v>PPO 500 - Flex</v>
      </c>
    </row>
    <row r="14" spans="1:22" x14ac:dyDescent="0.35">
      <c r="B14" s="2">
        <f t="shared" si="9"/>
        <v>7</v>
      </c>
      <c r="C14" t="str">
        <f t="shared" si="0"/>
        <v>HMO 25 - Flex</v>
      </c>
      <c r="D14">
        <f t="shared" si="10"/>
        <v>2</v>
      </c>
      <c r="E14" t="str">
        <f t="shared" si="1"/>
        <v>HMO 1500 - Flex</v>
      </c>
      <c r="F14">
        <f t="shared" si="11"/>
        <v>9</v>
      </c>
      <c r="G14" t="str">
        <f>IF($B14="","",Plan_List!B9)</f>
        <v>HMO 1000 - Flex</v>
      </c>
      <c r="H14">
        <f t="shared" si="2"/>
        <v>7</v>
      </c>
      <c r="I14">
        <f t="shared" si="3"/>
        <v>0</v>
      </c>
      <c r="J14">
        <f t="shared" si="4"/>
        <v>2</v>
      </c>
      <c r="K14">
        <f t="shared" si="5"/>
        <v>9</v>
      </c>
      <c r="L14">
        <f t="shared" si="6"/>
        <v>7</v>
      </c>
      <c r="M14" t="str">
        <f t="shared" si="7"/>
        <v>279</v>
      </c>
      <c r="N14">
        <f>IF($B14="","",IF($I14,"",IF(ISNA(MATCH(INT($M14),Triple_Options_List!$D:$D,0)),0,1)))</f>
        <v>1</v>
      </c>
      <c r="O14">
        <f>IF($B14="","",SUM($N$8:N14))</f>
        <v>3</v>
      </c>
      <c r="S14" s="8">
        <f t="shared" si="12"/>
        <v>7</v>
      </c>
      <c r="T14" t="str">
        <f t="shared" si="13"/>
        <v>HMO 25 - Flex</v>
      </c>
      <c r="U14" t="str">
        <f t="shared" si="14"/>
        <v>HMO 1500 - Flex</v>
      </c>
      <c r="V14" t="str">
        <f t="shared" si="8"/>
        <v>PPO 1000 - Flex</v>
      </c>
    </row>
    <row r="15" spans="1:22" x14ac:dyDescent="0.35">
      <c r="B15" s="2">
        <f t="shared" si="9"/>
        <v>8</v>
      </c>
      <c r="C15" t="str">
        <f t="shared" si="0"/>
        <v>HMO 25 - Flex</v>
      </c>
      <c r="D15">
        <f t="shared" si="10"/>
        <v>2</v>
      </c>
      <c r="E15" t="str">
        <f t="shared" si="1"/>
        <v>HMO 1500 - Flex</v>
      </c>
      <c r="F15">
        <f t="shared" si="11"/>
        <v>9</v>
      </c>
      <c r="G15" t="str">
        <f>IF($B15="","",Plan_List!B10)</f>
        <v>HMO 2000 - Flex</v>
      </c>
      <c r="H15">
        <f t="shared" si="2"/>
        <v>8</v>
      </c>
      <c r="I15">
        <f t="shared" si="3"/>
        <v>0</v>
      </c>
      <c r="J15">
        <f t="shared" si="4"/>
        <v>2</v>
      </c>
      <c r="K15">
        <f t="shared" si="5"/>
        <v>9</v>
      </c>
      <c r="L15">
        <f t="shared" si="6"/>
        <v>8</v>
      </c>
      <c r="M15" t="str">
        <f t="shared" si="7"/>
        <v>289</v>
      </c>
      <c r="N15">
        <f>IF($B15="","",IF($I15,"",IF(ISNA(MATCH(INT($M15),Triple_Options_List!$D:$D,0)),0,1)))</f>
        <v>0</v>
      </c>
      <c r="O15">
        <f>IF($B15="","",SUM($N$8:N15))</f>
        <v>3</v>
      </c>
      <c r="S15" s="8">
        <f t="shared" si="12"/>
        <v>8</v>
      </c>
      <c r="T15" t="str">
        <f t="shared" si="13"/>
        <v>HMO 25 - Flex</v>
      </c>
      <c r="U15" t="str">
        <f t="shared" si="14"/>
        <v>HMO 1500 - Flex</v>
      </c>
      <c r="V15" t="str">
        <f t="shared" si="8"/>
        <v>PPO 1000 with Coinsurance - Flex</v>
      </c>
    </row>
    <row r="16" spans="1:22" x14ac:dyDescent="0.35">
      <c r="B16" s="2">
        <f t="shared" si="9"/>
        <v>9</v>
      </c>
      <c r="C16" t="str">
        <f t="shared" si="0"/>
        <v>HMO 25 - Flex</v>
      </c>
      <c r="D16">
        <f t="shared" si="10"/>
        <v>2</v>
      </c>
      <c r="E16" t="str">
        <f t="shared" si="1"/>
        <v>HMO 1500 - Flex</v>
      </c>
      <c r="F16">
        <f t="shared" si="11"/>
        <v>9</v>
      </c>
      <c r="G16" t="str">
        <f>IF($B16="","",Plan_List!B11)</f>
        <v>HMO 1500 - Flex</v>
      </c>
      <c r="H16">
        <f t="shared" si="2"/>
        <v>9</v>
      </c>
      <c r="I16">
        <f>IF($B16="","",IF(OR($H16=$D16,$H16=$F16),1,0))</f>
        <v>1</v>
      </c>
      <c r="J16" t="str">
        <f t="shared" si="4"/>
        <v/>
      </c>
      <c r="K16" t="str">
        <f t="shared" si="5"/>
        <v/>
      </c>
      <c r="L16" t="str">
        <f t="shared" si="6"/>
        <v/>
      </c>
      <c r="M16" t="str">
        <f t="shared" si="7"/>
        <v/>
      </c>
      <c r="N16" t="str">
        <f>IF($B16="","",IF($I16,"",IF(ISNA(MATCH(INT($M16),Triple_Options_List!$D:$D,0)),0,1)))</f>
        <v/>
      </c>
      <c r="O16">
        <f>IF($B16="","",SUM($N$8:N16))</f>
        <v>3</v>
      </c>
      <c r="S16" s="8">
        <f t="shared" si="12"/>
        <v>9</v>
      </c>
      <c r="T16" t="str">
        <f t="shared" si="13"/>
        <v>HMO 25 - Flex</v>
      </c>
      <c r="U16" t="str">
        <f t="shared" si="14"/>
        <v>HMO 1500 - Flex</v>
      </c>
      <c r="V16" t="str">
        <f t="shared" si="8"/>
        <v>PPO 1500 - Flex</v>
      </c>
    </row>
    <row r="17" spans="2:22" x14ac:dyDescent="0.35">
      <c r="B17" s="2">
        <f t="shared" si="9"/>
        <v>10</v>
      </c>
      <c r="C17" t="str">
        <f t="shared" si="0"/>
        <v>HMO 25 - Flex</v>
      </c>
      <c r="D17">
        <f t="shared" si="10"/>
        <v>2</v>
      </c>
      <c r="E17" t="str">
        <f t="shared" si="1"/>
        <v>HMO 1500 - Flex</v>
      </c>
      <c r="F17">
        <f t="shared" si="11"/>
        <v>9</v>
      </c>
      <c r="G17" t="str">
        <f>IF($B17="","",Plan_List!B12)</f>
        <v>HMO 1000 with Coinsurance - Flex</v>
      </c>
      <c r="H17">
        <f t="shared" si="2"/>
        <v>10</v>
      </c>
      <c r="I17">
        <f t="shared" si="3"/>
        <v>0</v>
      </c>
      <c r="J17">
        <f t="shared" si="4"/>
        <v>2</v>
      </c>
      <c r="K17">
        <f t="shared" si="5"/>
        <v>10</v>
      </c>
      <c r="L17">
        <f t="shared" si="6"/>
        <v>9</v>
      </c>
      <c r="M17" t="str">
        <f t="shared" si="7"/>
        <v>2910</v>
      </c>
      <c r="N17">
        <f>IF($B17="","",IF($I17,"",IF(ISNA(MATCH(INT($M17),Triple_Options_List!$D:$D,0)),0,1)))</f>
        <v>1</v>
      </c>
      <c r="O17">
        <f>IF($B17="","",SUM($N$8:N17))</f>
        <v>4</v>
      </c>
      <c r="S17" s="8" t="str">
        <f t="shared" si="12"/>
        <v/>
      </c>
      <c r="T17" t="str">
        <f t="shared" si="13"/>
        <v/>
      </c>
      <c r="U17" t="str">
        <f t="shared" si="14"/>
        <v/>
      </c>
      <c r="V17" t="str">
        <f t="shared" si="8"/>
        <v/>
      </c>
    </row>
    <row r="18" spans="2:22" x14ac:dyDescent="0.35">
      <c r="B18" s="2">
        <f t="shared" si="9"/>
        <v>11</v>
      </c>
      <c r="C18" t="str">
        <f t="shared" si="0"/>
        <v>HMO 25 - Flex</v>
      </c>
      <c r="D18">
        <f t="shared" si="10"/>
        <v>2</v>
      </c>
      <c r="E18" t="str">
        <f t="shared" si="1"/>
        <v>HMO 1500 - Flex</v>
      </c>
      <c r="F18">
        <f t="shared" si="11"/>
        <v>9</v>
      </c>
      <c r="G18" t="str">
        <f>IF($B18="","",Plan_List!B13)</f>
        <v>Standard Silver</v>
      </c>
      <c r="H18">
        <f t="shared" si="2"/>
        <v>11</v>
      </c>
      <c r="I18">
        <f t="shared" si="3"/>
        <v>0</v>
      </c>
      <c r="J18">
        <f t="shared" si="4"/>
        <v>2</v>
      </c>
      <c r="K18">
        <f t="shared" si="5"/>
        <v>11</v>
      </c>
      <c r="L18">
        <f t="shared" si="6"/>
        <v>9</v>
      </c>
      <c r="M18" t="str">
        <f t="shared" si="7"/>
        <v>2911</v>
      </c>
      <c r="N18">
        <f>IF($B18="","",IF($I18,"",IF(ISNA(MATCH(INT($M18),Triple_Options_List!$D:$D,0)),0,1)))</f>
        <v>0</v>
      </c>
      <c r="O18">
        <f>IF($B18="","",SUM($N$8:N18))</f>
        <v>4</v>
      </c>
      <c r="S18" s="8" t="str">
        <f t="shared" si="12"/>
        <v/>
      </c>
      <c r="T18" t="str">
        <f t="shared" si="13"/>
        <v/>
      </c>
      <c r="U18" t="str">
        <f t="shared" si="14"/>
        <v/>
      </c>
      <c r="V18" t="str">
        <f t="shared" si="8"/>
        <v/>
      </c>
    </row>
    <row r="19" spans="2:22" x14ac:dyDescent="0.35">
      <c r="B19" s="2">
        <f t="shared" si="9"/>
        <v>12</v>
      </c>
      <c r="C19" t="str">
        <f t="shared" si="0"/>
        <v>HMO 25 - Flex</v>
      </c>
      <c r="D19">
        <f t="shared" si="10"/>
        <v>2</v>
      </c>
      <c r="E19" t="str">
        <f t="shared" si="1"/>
        <v>HMO 1500 - Flex</v>
      </c>
      <c r="F19">
        <f t="shared" si="11"/>
        <v>9</v>
      </c>
      <c r="G19" t="str">
        <f>IF($B19="","",Plan_List!B14)</f>
        <v>Standard Low Silver HSA</v>
      </c>
      <c r="H19">
        <f t="shared" si="2"/>
        <v>12</v>
      </c>
      <c r="I19">
        <f t="shared" si="3"/>
        <v>0</v>
      </c>
      <c r="J19">
        <f t="shared" si="4"/>
        <v>2</v>
      </c>
      <c r="K19">
        <f t="shared" si="5"/>
        <v>12</v>
      </c>
      <c r="L19">
        <f t="shared" si="6"/>
        <v>9</v>
      </c>
      <c r="M19" t="str">
        <f t="shared" si="7"/>
        <v>2912</v>
      </c>
      <c r="N19">
        <f>IF($B19="","",IF($I19,"",IF(ISNA(MATCH(INT($M19),Triple_Options_List!$D:$D,0)),0,1)))</f>
        <v>0</v>
      </c>
      <c r="O19">
        <f>IF($B19="","",SUM($N$8:N19))</f>
        <v>4</v>
      </c>
      <c r="S19" s="8" t="str">
        <f t="shared" si="12"/>
        <v/>
      </c>
      <c r="T19" t="str">
        <f t="shared" si="13"/>
        <v/>
      </c>
      <c r="U19" t="str">
        <f t="shared" si="14"/>
        <v/>
      </c>
      <c r="V19" t="str">
        <f t="shared" si="8"/>
        <v/>
      </c>
    </row>
    <row r="20" spans="2:22" x14ac:dyDescent="0.35">
      <c r="B20" s="2">
        <f t="shared" si="9"/>
        <v>13</v>
      </c>
      <c r="C20" t="str">
        <f t="shared" si="0"/>
        <v>HMO 25 - Flex</v>
      </c>
      <c r="D20">
        <f t="shared" si="10"/>
        <v>2</v>
      </c>
      <c r="E20" t="str">
        <f t="shared" si="1"/>
        <v>HMO 1500 - Flex</v>
      </c>
      <c r="F20">
        <f t="shared" si="11"/>
        <v>9</v>
      </c>
      <c r="G20" t="str">
        <f>IF($B20="","",Plan_List!B15)</f>
        <v>HMO 1750 Core - Flex</v>
      </c>
      <c r="H20">
        <f t="shared" si="2"/>
        <v>13</v>
      </c>
      <c r="I20">
        <f t="shared" si="3"/>
        <v>0</v>
      </c>
      <c r="J20">
        <f t="shared" si="4"/>
        <v>2</v>
      </c>
      <c r="K20">
        <f t="shared" si="5"/>
        <v>13</v>
      </c>
      <c r="L20">
        <f t="shared" si="6"/>
        <v>9</v>
      </c>
      <c r="M20" t="str">
        <f t="shared" si="7"/>
        <v>2913</v>
      </c>
      <c r="N20">
        <f>IF($B20="","",IF($I20,"",IF(ISNA(MATCH(INT($M20),Triple_Options_List!$D:$D,0)),0,1)))</f>
        <v>0</v>
      </c>
      <c r="O20">
        <f>IF($B20="","",SUM($N$8:N20))</f>
        <v>4</v>
      </c>
      <c r="S20" s="8" t="str">
        <f t="shared" si="12"/>
        <v/>
      </c>
      <c r="T20" t="str">
        <f t="shared" si="13"/>
        <v/>
      </c>
      <c r="U20" t="str">
        <f t="shared" si="14"/>
        <v/>
      </c>
      <c r="V20" t="str">
        <f t="shared" si="8"/>
        <v/>
      </c>
    </row>
    <row r="21" spans="2:22" x14ac:dyDescent="0.35">
      <c r="B21" s="2">
        <f t="shared" si="9"/>
        <v>14</v>
      </c>
      <c r="C21" t="str">
        <f t="shared" si="0"/>
        <v>HMO 25 - Flex</v>
      </c>
      <c r="D21">
        <f t="shared" si="10"/>
        <v>2</v>
      </c>
      <c r="E21" t="str">
        <f t="shared" si="1"/>
        <v>HMO 1500 - Flex</v>
      </c>
      <c r="F21">
        <f t="shared" si="11"/>
        <v>9</v>
      </c>
      <c r="G21" t="str">
        <f>IF($B21="","",Plan_List!B16)</f>
        <v>HMO 2000 with Coinsurance - Flex</v>
      </c>
      <c r="H21">
        <f t="shared" si="2"/>
        <v>14</v>
      </c>
      <c r="I21">
        <f t="shared" si="3"/>
        <v>0</v>
      </c>
      <c r="J21">
        <f t="shared" si="4"/>
        <v>2</v>
      </c>
      <c r="K21">
        <f t="shared" si="5"/>
        <v>14</v>
      </c>
      <c r="L21">
        <f t="shared" si="6"/>
        <v>9</v>
      </c>
      <c r="M21" t="str">
        <f t="shared" si="7"/>
        <v>2914</v>
      </c>
      <c r="N21">
        <f>IF($B21="","",IF($I21,"",IF(ISNA(MATCH(INT($M21),Triple_Options_List!$D:$D,0)),0,1)))</f>
        <v>0</v>
      </c>
      <c r="O21">
        <f>IF($B21="","",SUM($N$8:N21))</f>
        <v>4</v>
      </c>
      <c r="S21" s="8" t="str">
        <f t="shared" si="12"/>
        <v/>
      </c>
      <c r="T21" t="str">
        <f t="shared" si="13"/>
        <v/>
      </c>
      <c r="U21" t="str">
        <f t="shared" si="14"/>
        <v/>
      </c>
      <c r="V21" t="str">
        <f t="shared" si="8"/>
        <v/>
      </c>
    </row>
    <row r="22" spans="2:22" x14ac:dyDescent="0.35">
      <c r="B22" s="2">
        <f t="shared" si="9"/>
        <v>15</v>
      </c>
      <c r="C22" t="str">
        <f t="shared" si="0"/>
        <v>HMO 25 - Flex</v>
      </c>
      <c r="D22">
        <f t="shared" si="10"/>
        <v>2</v>
      </c>
      <c r="E22" t="str">
        <f t="shared" si="1"/>
        <v>HMO 1500 - Flex</v>
      </c>
      <c r="F22">
        <f t="shared" si="11"/>
        <v>9</v>
      </c>
      <c r="G22" t="str">
        <f>IF($B22="","",Plan_List!B17)</f>
        <v>HMO 3250 - Flex</v>
      </c>
      <c r="H22">
        <f t="shared" si="2"/>
        <v>15</v>
      </c>
      <c r="I22">
        <f t="shared" si="3"/>
        <v>0</v>
      </c>
      <c r="J22">
        <f t="shared" si="4"/>
        <v>2</v>
      </c>
      <c r="K22">
        <f t="shared" si="5"/>
        <v>15</v>
      </c>
      <c r="L22">
        <f t="shared" si="6"/>
        <v>9</v>
      </c>
      <c r="M22" t="str">
        <f t="shared" si="7"/>
        <v>2915</v>
      </c>
      <c r="N22">
        <f>IF($B22="","",IF($I22,"",IF(ISNA(MATCH(INT($M22),Triple_Options_List!$D:$D,0)),0,1)))</f>
        <v>0</v>
      </c>
      <c r="O22">
        <f>IF($B22="","",SUM($N$8:N22))</f>
        <v>4</v>
      </c>
      <c r="S22" s="8" t="str">
        <f t="shared" si="12"/>
        <v/>
      </c>
      <c r="T22" t="str">
        <f t="shared" si="13"/>
        <v/>
      </c>
      <c r="U22" t="str">
        <f t="shared" si="14"/>
        <v/>
      </c>
      <c r="V22" t="str">
        <f t="shared" si="8"/>
        <v/>
      </c>
    </row>
    <row r="23" spans="2:22" x14ac:dyDescent="0.35">
      <c r="B23" s="2">
        <f t="shared" si="9"/>
        <v>16</v>
      </c>
      <c r="C23" t="str">
        <f t="shared" si="0"/>
        <v>HMO 25 - Flex</v>
      </c>
      <c r="D23">
        <f t="shared" si="10"/>
        <v>2</v>
      </c>
      <c r="E23" t="str">
        <f t="shared" si="1"/>
        <v>HMO 1500 - Flex</v>
      </c>
      <c r="F23">
        <f t="shared" si="11"/>
        <v>9</v>
      </c>
      <c r="G23" t="str">
        <f>IF($B23="","",Plan_List!B18)</f>
        <v>HMO 2000 with Copayment - Flex</v>
      </c>
      <c r="H23">
        <f t="shared" si="2"/>
        <v>16</v>
      </c>
      <c r="I23">
        <f t="shared" si="3"/>
        <v>0</v>
      </c>
      <c r="J23">
        <f t="shared" si="4"/>
        <v>2</v>
      </c>
      <c r="K23">
        <f t="shared" si="5"/>
        <v>16</v>
      </c>
      <c r="L23">
        <f t="shared" si="6"/>
        <v>9</v>
      </c>
      <c r="M23" t="str">
        <f t="shared" si="7"/>
        <v>2916</v>
      </c>
      <c r="N23">
        <f>IF($B23="","",IF($I23,"",IF(ISNA(MATCH(INT($M23),Triple_Options_List!$D:$D,0)),0,1)))</f>
        <v>0</v>
      </c>
      <c r="O23">
        <f>IF($B23="","",SUM($N$8:N23))</f>
        <v>4</v>
      </c>
      <c r="S23" s="8" t="str">
        <f t="shared" si="12"/>
        <v/>
      </c>
      <c r="T23" t="str">
        <f t="shared" si="13"/>
        <v/>
      </c>
      <c r="U23" t="str">
        <f t="shared" si="14"/>
        <v/>
      </c>
      <c r="V23" t="str">
        <f t="shared" si="8"/>
        <v/>
      </c>
    </row>
    <row r="24" spans="2:22" x14ac:dyDescent="0.35">
      <c r="B24" s="2">
        <f t="shared" si="9"/>
        <v>17</v>
      </c>
      <c r="C24" t="str">
        <f t="shared" si="0"/>
        <v>HMO 25 - Flex</v>
      </c>
      <c r="D24">
        <f t="shared" si="10"/>
        <v>2</v>
      </c>
      <c r="E24" t="str">
        <f t="shared" si="1"/>
        <v>HMO 1500 - Flex</v>
      </c>
      <c r="F24">
        <f t="shared" si="11"/>
        <v>9</v>
      </c>
      <c r="G24" t="str">
        <f>IF($B24="","",Plan_List!B19)</f>
        <v>HMO HSA 2000 - Flex</v>
      </c>
      <c r="H24">
        <f t="shared" si="2"/>
        <v>17</v>
      </c>
      <c r="I24">
        <f t="shared" si="3"/>
        <v>0</v>
      </c>
      <c r="J24">
        <f t="shared" si="4"/>
        <v>2</v>
      </c>
      <c r="K24">
        <f t="shared" si="5"/>
        <v>17</v>
      </c>
      <c r="L24">
        <f t="shared" si="6"/>
        <v>9</v>
      </c>
      <c r="M24" t="str">
        <f t="shared" si="7"/>
        <v>2917</v>
      </c>
      <c r="N24">
        <f>IF($B24="","",IF($I24,"",IF(ISNA(MATCH(INT($M24),Triple_Options_List!$D:$D,0)),0,1)))</f>
        <v>0</v>
      </c>
      <c r="O24">
        <f>IF($B24="","",SUM($N$8:N24))</f>
        <v>4</v>
      </c>
      <c r="S24" s="8" t="str">
        <f t="shared" si="12"/>
        <v/>
      </c>
      <c r="T24" t="str">
        <f t="shared" si="13"/>
        <v/>
      </c>
      <c r="U24" t="str">
        <f t="shared" si="14"/>
        <v/>
      </c>
      <c r="V24" t="str">
        <f t="shared" si="8"/>
        <v/>
      </c>
    </row>
    <row r="25" spans="2:22" x14ac:dyDescent="0.35">
      <c r="B25" s="2">
        <f t="shared" si="9"/>
        <v>18</v>
      </c>
      <c r="C25" t="str">
        <f t="shared" si="0"/>
        <v>HMO 25 - Flex</v>
      </c>
      <c r="D25">
        <f t="shared" si="10"/>
        <v>2</v>
      </c>
      <c r="E25" t="str">
        <f t="shared" si="1"/>
        <v>HMO 1500 - Flex</v>
      </c>
      <c r="F25">
        <f t="shared" si="11"/>
        <v>9</v>
      </c>
      <c r="G25" t="str">
        <f>IF($B25="","",Plan_List!B20)</f>
        <v>HMO HSA 2000 with Coinsurance - Flex</v>
      </c>
      <c r="H25">
        <f t="shared" si="2"/>
        <v>18</v>
      </c>
      <c r="I25">
        <f t="shared" si="3"/>
        <v>0</v>
      </c>
      <c r="J25">
        <f t="shared" si="4"/>
        <v>2</v>
      </c>
      <c r="K25">
        <f t="shared" si="5"/>
        <v>18</v>
      </c>
      <c r="L25">
        <f t="shared" si="6"/>
        <v>9</v>
      </c>
      <c r="M25" t="str">
        <f t="shared" si="7"/>
        <v>2918</v>
      </c>
      <c r="N25">
        <f>IF($B25="","",IF($I25,"",IF(ISNA(MATCH(INT($M25),Triple_Options_List!$D:$D,0)),0,1)))</f>
        <v>0</v>
      </c>
      <c r="O25">
        <f>IF($B25="","",SUM($N$8:N25))</f>
        <v>4</v>
      </c>
      <c r="S25" s="8" t="str">
        <f t="shared" si="12"/>
        <v/>
      </c>
      <c r="T25" t="str">
        <f t="shared" si="13"/>
        <v/>
      </c>
      <c r="U25" t="str">
        <f t="shared" si="14"/>
        <v/>
      </c>
      <c r="V25" t="str">
        <f t="shared" si="8"/>
        <v/>
      </c>
    </row>
    <row r="26" spans="2:22" x14ac:dyDescent="0.35">
      <c r="B26" s="2">
        <f t="shared" si="9"/>
        <v>19</v>
      </c>
      <c r="C26" t="str">
        <f t="shared" si="0"/>
        <v>HMO 25 - Flex</v>
      </c>
      <c r="D26">
        <f t="shared" si="10"/>
        <v>2</v>
      </c>
      <c r="E26" t="str">
        <f t="shared" si="1"/>
        <v>HMO 1500 - Flex</v>
      </c>
      <c r="F26">
        <f t="shared" si="11"/>
        <v>9</v>
      </c>
      <c r="G26" t="str">
        <f>IF($B26="","",Plan_List!B21)</f>
        <v>Standard High Bronze</v>
      </c>
      <c r="H26">
        <f t="shared" si="2"/>
        <v>19</v>
      </c>
      <c r="I26">
        <f t="shared" si="3"/>
        <v>0</v>
      </c>
      <c r="J26">
        <f t="shared" si="4"/>
        <v>2</v>
      </c>
      <c r="K26">
        <f t="shared" si="5"/>
        <v>19</v>
      </c>
      <c r="L26">
        <f t="shared" si="6"/>
        <v>9</v>
      </c>
      <c r="M26" t="str">
        <f t="shared" si="7"/>
        <v>2919</v>
      </c>
      <c r="N26">
        <f>IF($B26="","",IF($I26,"",IF(ISNA(MATCH(INT($M26),Triple_Options_List!$D:$D,0)),0,1)))</f>
        <v>0</v>
      </c>
      <c r="O26">
        <f>IF($B26="","",SUM($N$8:N26))</f>
        <v>4</v>
      </c>
      <c r="S26" s="8" t="str">
        <f t="shared" si="12"/>
        <v/>
      </c>
      <c r="T26" t="str">
        <f t="shared" si="13"/>
        <v/>
      </c>
      <c r="U26" t="str">
        <f t="shared" si="14"/>
        <v/>
      </c>
      <c r="V26" t="str">
        <f t="shared" si="8"/>
        <v/>
      </c>
    </row>
    <row r="27" spans="2:22" x14ac:dyDescent="0.35">
      <c r="B27" s="2">
        <f t="shared" si="9"/>
        <v>20</v>
      </c>
      <c r="C27" t="str">
        <f t="shared" si="0"/>
        <v>HMO 25 - Flex</v>
      </c>
      <c r="D27">
        <f t="shared" si="10"/>
        <v>2</v>
      </c>
      <c r="E27" t="str">
        <f t="shared" si="1"/>
        <v>HMO 1500 - Flex</v>
      </c>
      <c r="F27">
        <f t="shared" si="11"/>
        <v>9</v>
      </c>
      <c r="G27" t="str">
        <f>IF($B27="","",Plan_List!B22)</f>
        <v>HMO HSA 3000 - Flex</v>
      </c>
      <c r="H27">
        <f t="shared" si="2"/>
        <v>20</v>
      </c>
      <c r="I27">
        <f t="shared" si="3"/>
        <v>0</v>
      </c>
      <c r="J27">
        <f t="shared" si="4"/>
        <v>2</v>
      </c>
      <c r="K27">
        <f t="shared" si="5"/>
        <v>20</v>
      </c>
      <c r="L27">
        <f t="shared" si="6"/>
        <v>9</v>
      </c>
      <c r="M27" t="str">
        <f t="shared" si="7"/>
        <v>2920</v>
      </c>
      <c r="N27">
        <f>IF($B27="","",IF($I27,"",IF(ISNA(MATCH(INT($M27),Triple_Options_List!$D:$D,0)),0,1)))</f>
        <v>0</v>
      </c>
      <c r="O27">
        <f>IF($B27="","",SUM($N$8:N27))</f>
        <v>4</v>
      </c>
      <c r="S27" s="8" t="str">
        <f t="shared" si="12"/>
        <v/>
      </c>
      <c r="T27" t="str">
        <f t="shared" si="13"/>
        <v/>
      </c>
      <c r="U27" t="str">
        <f t="shared" si="14"/>
        <v/>
      </c>
      <c r="V27" t="str">
        <f t="shared" si="8"/>
        <v/>
      </c>
    </row>
    <row r="28" spans="2:22" x14ac:dyDescent="0.35">
      <c r="B28" s="2">
        <f t="shared" si="9"/>
        <v>21</v>
      </c>
      <c r="C28" t="str">
        <f t="shared" si="0"/>
        <v>HMO 25 - Flex</v>
      </c>
      <c r="D28">
        <f t="shared" si="10"/>
        <v>2</v>
      </c>
      <c r="E28" t="str">
        <f t="shared" si="1"/>
        <v>HMO 1500 - Flex</v>
      </c>
      <c r="F28">
        <f t="shared" si="11"/>
        <v>9</v>
      </c>
      <c r="G28" t="str">
        <f>IF($B28="","",Plan_List!B23)</f>
        <v>HMO 3250 Core - Flex</v>
      </c>
      <c r="H28">
        <f t="shared" si="2"/>
        <v>21</v>
      </c>
      <c r="I28">
        <f t="shared" si="3"/>
        <v>0</v>
      </c>
      <c r="J28">
        <f t="shared" si="4"/>
        <v>2</v>
      </c>
      <c r="K28">
        <f t="shared" si="5"/>
        <v>21</v>
      </c>
      <c r="L28">
        <f t="shared" si="6"/>
        <v>9</v>
      </c>
      <c r="M28" t="str">
        <f t="shared" si="7"/>
        <v>2921</v>
      </c>
      <c r="N28">
        <f>IF($B28="","",IF($I28,"",IF(ISNA(MATCH(INT($M28),Triple_Options_List!$D:$D,0)),0,1)))</f>
        <v>0</v>
      </c>
      <c r="O28">
        <f>IF($B28="","",SUM($N$8:N28))</f>
        <v>4</v>
      </c>
      <c r="S28" s="8" t="str">
        <f t="shared" si="12"/>
        <v/>
      </c>
      <c r="T28" t="str">
        <f t="shared" si="13"/>
        <v/>
      </c>
      <c r="U28" t="str">
        <f t="shared" si="14"/>
        <v/>
      </c>
      <c r="V28" t="str">
        <f t="shared" si="8"/>
        <v/>
      </c>
    </row>
    <row r="29" spans="2:22" x14ac:dyDescent="0.35">
      <c r="B29" s="2">
        <f t="shared" si="9"/>
        <v>22</v>
      </c>
      <c r="C29" t="str">
        <f t="shared" si="0"/>
        <v>HMO 25 - Flex</v>
      </c>
      <c r="D29">
        <f t="shared" si="10"/>
        <v>2</v>
      </c>
      <c r="E29" t="str">
        <f t="shared" si="1"/>
        <v>HMO 1500 - Flex</v>
      </c>
      <c r="F29">
        <f t="shared" si="11"/>
        <v>9</v>
      </c>
      <c r="G29" t="str">
        <f>IF($B29="","",Plan_List!B24)</f>
        <v>HMO HSA 3100 - Flex</v>
      </c>
      <c r="H29">
        <f t="shared" si="2"/>
        <v>22</v>
      </c>
      <c r="I29">
        <f t="shared" si="3"/>
        <v>0</v>
      </c>
      <c r="J29">
        <f t="shared" si="4"/>
        <v>2</v>
      </c>
      <c r="K29">
        <f t="shared" si="5"/>
        <v>22</v>
      </c>
      <c r="L29">
        <f t="shared" si="6"/>
        <v>9</v>
      </c>
      <c r="M29" t="str">
        <f t="shared" si="7"/>
        <v>2922</v>
      </c>
      <c r="N29">
        <f>IF($B29="","",IF($I29,"",IF(ISNA(MATCH(INT($M29),Triple_Options_List!$D:$D,0)),0,1)))</f>
        <v>0</v>
      </c>
      <c r="O29">
        <f>IF($B29="","",SUM($N$8:N29))</f>
        <v>4</v>
      </c>
      <c r="S29" s="8" t="str">
        <f t="shared" si="12"/>
        <v/>
      </c>
      <c r="T29" t="str">
        <f t="shared" si="13"/>
        <v/>
      </c>
      <c r="U29" t="str">
        <f t="shared" si="14"/>
        <v/>
      </c>
      <c r="V29" t="str">
        <f t="shared" si="8"/>
        <v/>
      </c>
    </row>
    <row r="30" spans="2:22" x14ac:dyDescent="0.35">
      <c r="B30" s="2">
        <f t="shared" si="9"/>
        <v>23</v>
      </c>
      <c r="C30" t="str">
        <f t="shared" si="0"/>
        <v>HMO 25 - Flex</v>
      </c>
      <c r="D30">
        <f t="shared" si="10"/>
        <v>2</v>
      </c>
      <c r="E30" t="str">
        <f t="shared" si="1"/>
        <v>HMO 1500 - Flex</v>
      </c>
      <c r="F30">
        <f t="shared" si="11"/>
        <v>9</v>
      </c>
      <c r="G30" t="str">
        <f>IF($B30="","",Plan_List!B25)</f>
        <v>Focus HMO HSA 3100</v>
      </c>
      <c r="H30">
        <f t="shared" si="2"/>
        <v>23</v>
      </c>
      <c r="I30">
        <f t="shared" si="3"/>
        <v>0</v>
      </c>
      <c r="J30">
        <f t="shared" si="4"/>
        <v>2</v>
      </c>
      <c r="K30">
        <f t="shared" si="5"/>
        <v>23</v>
      </c>
      <c r="L30">
        <f t="shared" si="6"/>
        <v>9</v>
      </c>
      <c r="M30" t="str">
        <f t="shared" si="7"/>
        <v>2923</v>
      </c>
      <c r="N30">
        <f>IF($B30="","",IF($I30,"",IF(ISNA(MATCH(INT($M30),Triple_Options_List!$D:$D,0)),0,1)))</f>
        <v>0</v>
      </c>
      <c r="O30">
        <f>IF($B30="","",SUM($N$8:N30))</f>
        <v>4</v>
      </c>
      <c r="S30" s="8" t="str">
        <f t="shared" si="12"/>
        <v/>
      </c>
      <c r="T30" t="str">
        <f t="shared" si="13"/>
        <v/>
      </c>
      <c r="U30" t="str">
        <f t="shared" si="14"/>
        <v/>
      </c>
      <c r="V30" t="str">
        <f t="shared" si="8"/>
        <v/>
      </c>
    </row>
    <row r="31" spans="2:22" x14ac:dyDescent="0.35">
      <c r="B31" s="2">
        <f t="shared" si="9"/>
        <v>24</v>
      </c>
      <c r="C31" t="str">
        <f t="shared" si="0"/>
        <v>HMO 25 - Flex</v>
      </c>
      <c r="D31">
        <f t="shared" si="10"/>
        <v>2</v>
      </c>
      <c r="E31" t="str">
        <f t="shared" si="1"/>
        <v>HMO 1500 - Flex</v>
      </c>
      <c r="F31">
        <f t="shared" si="11"/>
        <v>9</v>
      </c>
      <c r="G31" t="str">
        <f>IF($B31="","",Plan_List!B26)</f>
        <v>PPO 25 - Flex</v>
      </c>
      <c r="H31">
        <f t="shared" si="2"/>
        <v>24</v>
      </c>
      <c r="I31">
        <f t="shared" si="3"/>
        <v>0</v>
      </c>
      <c r="J31">
        <f t="shared" si="4"/>
        <v>2</v>
      </c>
      <c r="K31">
        <f t="shared" si="5"/>
        <v>24</v>
      </c>
      <c r="L31">
        <f t="shared" si="6"/>
        <v>9</v>
      </c>
      <c r="M31" t="str">
        <f t="shared" si="7"/>
        <v>2924</v>
      </c>
      <c r="N31">
        <f>IF($B31="","",IF($I31,"",IF(ISNA(MATCH(INT($M31),Triple_Options_List!$D:$D,0)),0,1)))</f>
        <v>1</v>
      </c>
      <c r="O31">
        <f>IF($B31="","",SUM($N$8:N31))</f>
        <v>5</v>
      </c>
      <c r="S31" s="8" t="str">
        <f t="shared" si="12"/>
        <v/>
      </c>
      <c r="T31" t="str">
        <f t="shared" si="13"/>
        <v/>
      </c>
      <c r="U31" t="str">
        <f t="shared" si="14"/>
        <v/>
      </c>
      <c r="V31" t="str">
        <f t="shared" si="8"/>
        <v/>
      </c>
    </row>
    <row r="32" spans="2:22" x14ac:dyDescent="0.35">
      <c r="B32" s="2">
        <f t="shared" si="9"/>
        <v>25</v>
      </c>
      <c r="C32" t="str">
        <f t="shared" si="0"/>
        <v>HMO 25 - Flex</v>
      </c>
      <c r="D32">
        <f t="shared" si="10"/>
        <v>2</v>
      </c>
      <c r="E32" t="str">
        <f t="shared" si="1"/>
        <v>HMO 1500 - Flex</v>
      </c>
      <c r="F32">
        <f t="shared" si="11"/>
        <v>9</v>
      </c>
      <c r="G32" t="str">
        <f>IF($B32="","",Plan_List!B27)</f>
        <v>PPO 500 - Flex</v>
      </c>
      <c r="H32">
        <f t="shared" si="2"/>
        <v>25</v>
      </c>
      <c r="I32">
        <f t="shared" si="3"/>
        <v>0</v>
      </c>
      <c r="J32">
        <f t="shared" si="4"/>
        <v>2</v>
      </c>
      <c r="K32">
        <f t="shared" si="5"/>
        <v>25</v>
      </c>
      <c r="L32">
        <f t="shared" si="6"/>
        <v>9</v>
      </c>
      <c r="M32" t="str">
        <f t="shared" si="7"/>
        <v>2925</v>
      </c>
      <c r="N32">
        <f>IF($B32="","",IF($I32,"",IF(ISNA(MATCH(INT($M32),Triple_Options_List!$D:$D,0)),0,1)))</f>
        <v>1</v>
      </c>
      <c r="O32">
        <f>IF($B32="","",SUM($N$8:N32))</f>
        <v>6</v>
      </c>
      <c r="S32" s="8" t="str">
        <f t="shared" si="12"/>
        <v/>
      </c>
      <c r="T32" t="str">
        <f t="shared" si="13"/>
        <v/>
      </c>
      <c r="U32" t="str">
        <f t="shared" si="14"/>
        <v/>
      </c>
      <c r="V32" t="str">
        <f t="shared" si="8"/>
        <v/>
      </c>
    </row>
    <row r="33" spans="2:22" x14ac:dyDescent="0.35">
      <c r="B33" s="2">
        <f t="shared" si="9"/>
        <v>26</v>
      </c>
      <c r="C33" t="str">
        <f t="shared" si="0"/>
        <v>HMO 25 - Flex</v>
      </c>
      <c r="D33">
        <f t="shared" si="10"/>
        <v>2</v>
      </c>
      <c r="E33" t="str">
        <f t="shared" si="1"/>
        <v>HMO 1500 - Flex</v>
      </c>
      <c r="F33">
        <f t="shared" si="11"/>
        <v>9</v>
      </c>
      <c r="G33" t="str">
        <f>IF($B33="","",Plan_List!B28)</f>
        <v>PPO 1000 - Flex</v>
      </c>
      <c r="H33">
        <f t="shared" si="2"/>
        <v>26</v>
      </c>
      <c r="I33">
        <f t="shared" si="3"/>
        <v>0</v>
      </c>
      <c r="J33">
        <f t="shared" si="4"/>
        <v>2</v>
      </c>
      <c r="K33">
        <f t="shared" si="5"/>
        <v>26</v>
      </c>
      <c r="L33">
        <f t="shared" si="6"/>
        <v>9</v>
      </c>
      <c r="M33" t="str">
        <f t="shared" si="7"/>
        <v>2926</v>
      </c>
      <c r="N33">
        <f>IF($B33="","",IF($I33,"",IF(ISNA(MATCH(INT($M33),Triple_Options_List!$D:$D,0)),0,1)))</f>
        <v>1</v>
      </c>
      <c r="O33">
        <f>IF($B33="","",SUM($N$8:N33))</f>
        <v>7</v>
      </c>
      <c r="S33" s="8" t="str">
        <f t="shared" si="12"/>
        <v/>
      </c>
      <c r="T33" t="str">
        <f t="shared" si="13"/>
        <v/>
      </c>
      <c r="U33" t="str">
        <f t="shared" si="14"/>
        <v/>
      </c>
      <c r="V33" t="str">
        <f t="shared" si="8"/>
        <v/>
      </c>
    </row>
    <row r="34" spans="2:22" x14ac:dyDescent="0.35">
      <c r="B34" s="2">
        <f t="shared" si="9"/>
        <v>27</v>
      </c>
      <c r="C34" t="str">
        <f t="shared" si="0"/>
        <v>HMO 25 - Flex</v>
      </c>
      <c r="D34">
        <f t="shared" si="10"/>
        <v>2</v>
      </c>
      <c r="E34" t="str">
        <f t="shared" si="1"/>
        <v>HMO 1500 - Flex</v>
      </c>
      <c r="F34">
        <f t="shared" si="11"/>
        <v>9</v>
      </c>
      <c r="G34" t="str">
        <f>IF($B34="","",Plan_List!B29)</f>
        <v>PPO 1000 with Coinsurance - Flex</v>
      </c>
      <c r="H34">
        <f t="shared" si="2"/>
        <v>27</v>
      </c>
      <c r="I34">
        <f t="shared" si="3"/>
        <v>0</v>
      </c>
      <c r="J34">
        <f t="shared" si="4"/>
        <v>2</v>
      </c>
      <c r="K34">
        <f t="shared" si="5"/>
        <v>27</v>
      </c>
      <c r="L34">
        <f t="shared" si="6"/>
        <v>9</v>
      </c>
      <c r="M34" t="str">
        <f t="shared" si="7"/>
        <v>2927</v>
      </c>
      <c r="N34">
        <f>IF($B34="","",IF($I34,"",IF(ISNA(MATCH(INT($M34),Triple_Options_List!$D:$D,0)),0,1)))</f>
        <v>1</v>
      </c>
      <c r="O34">
        <f>IF($B34="","",SUM($N$8:N34))</f>
        <v>8</v>
      </c>
      <c r="S34" s="8" t="str">
        <f t="shared" si="12"/>
        <v/>
      </c>
      <c r="T34" t="str">
        <f t="shared" si="13"/>
        <v/>
      </c>
      <c r="U34" t="str">
        <f t="shared" si="14"/>
        <v/>
      </c>
      <c r="V34" t="str">
        <f t="shared" si="8"/>
        <v/>
      </c>
    </row>
    <row r="35" spans="2:22" x14ac:dyDescent="0.35">
      <c r="B35" s="2">
        <f t="shared" si="9"/>
        <v>28</v>
      </c>
      <c r="C35" t="str">
        <f t="shared" si="0"/>
        <v>HMO 25 - Flex</v>
      </c>
      <c r="D35">
        <f t="shared" si="10"/>
        <v>2</v>
      </c>
      <c r="E35" t="str">
        <f t="shared" si="1"/>
        <v>HMO 1500 - Flex</v>
      </c>
      <c r="F35">
        <f t="shared" si="11"/>
        <v>9</v>
      </c>
      <c r="G35" t="str">
        <f>IF($B35="","",Plan_List!B30)</f>
        <v>PPO 1500 - Flex</v>
      </c>
      <c r="H35">
        <f t="shared" si="2"/>
        <v>28</v>
      </c>
      <c r="I35">
        <f t="shared" si="3"/>
        <v>0</v>
      </c>
      <c r="J35">
        <f t="shared" si="4"/>
        <v>2</v>
      </c>
      <c r="K35">
        <f t="shared" si="5"/>
        <v>28</v>
      </c>
      <c r="L35">
        <f t="shared" si="6"/>
        <v>9</v>
      </c>
      <c r="M35" t="str">
        <f t="shared" si="7"/>
        <v>2928</v>
      </c>
      <c r="N35">
        <f>IF($B35="","",IF($I35,"",IF(ISNA(MATCH(INT($M35),Triple_Options_List!$D:$D,0)),0,1)))</f>
        <v>1</v>
      </c>
      <c r="O35">
        <f>IF($B35="","",SUM($N$8:N35))</f>
        <v>9</v>
      </c>
      <c r="S35" s="8" t="str">
        <f t="shared" si="12"/>
        <v/>
      </c>
      <c r="T35" t="str">
        <f t="shared" si="13"/>
        <v/>
      </c>
      <c r="U35" t="str">
        <f t="shared" si="14"/>
        <v/>
      </c>
      <c r="V35" t="str">
        <f t="shared" si="8"/>
        <v/>
      </c>
    </row>
    <row r="36" spans="2:22" x14ac:dyDescent="0.35">
      <c r="B36" s="2">
        <f t="shared" si="9"/>
        <v>29</v>
      </c>
      <c r="C36" t="str">
        <f t="shared" si="0"/>
        <v>HMO 25 - Flex</v>
      </c>
      <c r="D36">
        <f t="shared" si="10"/>
        <v>2</v>
      </c>
      <c r="E36" t="str">
        <f t="shared" si="1"/>
        <v>HMO 1500 - Flex</v>
      </c>
      <c r="F36">
        <f t="shared" si="11"/>
        <v>9</v>
      </c>
      <c r="G36" t="str">
        <f>IF($B36="","",Plan_List!B31)</f>
        <v>PPO 2000 - Flex</v>
      </c>
      <c r="H36">
        <f t="shared" si="2"/>
        <v>29</v>
      </c>
      <c r="I36">
        <f t="shared" si="3"/>
        <v>0</v>
      </c>
      <c r="J36">
        <f t="shared" si="4"/>
        <v>2</v>
      </c>
      <c r="K36">
        <f t="shared" si="5"/>
        <v>29</v>
      </c>
      <c r="L36">
        <f t="shared" si="6"/>
        <v>9</v>
      </c>
      <c r="M36" t="str">
        <f t="shared" si="7"/>
        <v>2929</v>
      </c>
      <c r="N36">
        <f>IF($B36="","",IF($I36,"",IF(ISNA(MATCH(INT($M36),Triple_Options_List!$D:$D,0)),0,1)))</f>
        <v>0</v>
      </c>
      <c r="O36">
        <f>IF($B36="","",SUM($N$8:N36))</f>
        <v>9</v>
      </c>
      <c r="S36" s="8" t="str">
        <f t="shared" si="12"/>
        <v/>
      </c>
      <c r="T36" t="str">
        <f t="shared" si="13"/>
        <v/>
      </c>
      <c r="U36" t="str">
        <f t="shared" si="14"/>
        <v/>
      </c>
      <c r="V36" t="str">
        <f t="shared" si="8"/>
        <v/>
      </c>
    </row>
    <row r="37" spans="2:22" x14ac:dyDescent="0.35">
      <c r="B37" s="2">
        <f t="shared" si="9"/>
        <v>30</v>
      </c>
      <c r="C37" t="str">
        <f t="shared" si="0"/>
        <v>HMO 25 - Flex</v>
      </c>
      <c r="D37">
        <f t="shared" si="10"/>
        <v>2</v>
      </c>
      <c r="E37" t="str">
        <f t="shared" si="1"/>
        <v>HMO 1500 - Flex</v>
      </c>
      <c r="F37">
        <f t="shared" si="11"/>
        <v>9</v>
      </c>
      <c r="G37" t="str">
        <f>IF($B37="","",Plan_List!B32)</f>
        <v>PPO 2000 with Coinsurance - Flex</v>
      </c>
      <c r="H37">
        <f t="shared" si="2"/>
        <v>30</v>
      </c>
      <c r="I37">
        <f t="shared" si="3"/>
        <v>0</v>
      </c>
      <c r="J37">
        <f t="shared" si="4"/>
        <v>2</v>
      </c>
      <c r="K37">
        <f t="shared" si="5"/>
        <v>30</v>
      </c>
      <c r="L37">
        <f t="shared" si="6"/>
        <v>9</v>
      </c>
      <c r="M37" t="str">
        <f t="shared" si="7"/>
        <v>2930</v>
      </c>
      <c r="N37">
        <f>IF($B37="","",IF($I37,"",IF(ISNA(MATCH(INT($M37),Triple_Options_List!$D:$D,0)),0,1)))</f>
        <v>0</v>
      </c>
      <c r="O37">
        <f>IF($B37="","",SUM($N$8:N37))</f>
        <v>9</v>
      </c>
      <c r="S37" s="8" t="str">
        <f t="shared" si="12"/>
        <v/>
      </c>
      <c r="T37" t="str">
        <f t="shared" si="13"/>
        <v/>
      </c>
      <c r="U37" t="str">
        <f t="shared" si="14"/>
        <v/>
      </c>
      <c r="V37" t="str">
        <f t="shared" si="8"/>
        <v/>
      </c>
    </row>
    <row r="38" spans="2:22" x14ac:dyDescent="0.35">
      <c r="B38" s="2">
        <f t="shared" si="9"/>
        <v>31</v>
      </c>
      <c r="C38" t="str">
        <f t="shared" si="0"/>
        <v>HMO 25 - Flex</v>
      </c>
      <c r="D38">
        <f t="shared" si="10"/>
        <v>2</v>
      </c>
      <c r="E38" t="str">
        <f t="shared" si="1"/>
        <v>HMO 1500 - Flex</v>
      </c>
      <c r="F38">
        <f t="shared" si="11"/>
        <v>9</v>
      </c>
      <c r="G38" t="str">
        <f>IF($B38="","",Plan_List!B33)</f>
        <v>PPO 2000 with Copayment - Flex</v>
      </c>
      <c r="H38">
        <f t="shared" si="2"/>
        <v>31</v>
      </c>
      <c r="I38">
        <f t="shared" si="3"/>
        <v>0</v>
      </c>
      <c r="J38">
        <f t="shared" si="4"/>
        <v>2</v>
      </c>
      <c r="K38">
        <f t="shared" si="5"/>
        <v>31</v>
      </c>
      <c r="L38">
        <f t="shared" si="6"/>
        <v>9</v>
      </c>
      <c r="M38" t="str">
        <f t="shared" si="7"/>
        <v>2931</v>
      </c>
      <c r="N38">
        <f>IF($B38="","",IF($I38,"",IF(ISNA(MATCH(INT($M38),Triple_Options_List!$D:$D,0)),0,1)))</f>
        <v>0</v>
      </c>
      <c r="O38">
        <f>IF($B38="","",SUM($N$8:N38))</f>
        <v>9</v>
      </c>
      <c r="S38" s="8" t="str">
        <f t="shared" si="12"/>
        <v/>
      </c>
      <c r="T38" t="str">
        <f t="shared" si="13"/>
        <v/>
      </c>
      <c r="U38" t="str">
        <f t="shared" si="14"/>
        <v/>
      </c>
      <c r="V38" t="str">
        <f t="shared" si="8"/>
        <v/>
      </c>
    </row>
    <row r="39" spans="2:22" x14ac:dyDescent="0.35">
      <c r="B39" s="2">
        <f t="shared" si="9"/>
        <v>32</v>
      </c>
      <c r="C39" t="str">
        <f t="shared" si="0"/>
        <v>HMO 25 - Flex</v>
      </c>
      <c r="D39">
        <f t="shared" si="10"/>
        <v>2</v>
      </c>
      <c r="E39" t="str">
        <f t="shared" si="1"/>
        <v>HMO 1500 - Flex</v>
      </c>
      <c r="F39">
        <f t="shared" si="11"/>
        <v>9</v>
      </c>
      <c r="G39" t="str">
        <f>IF($B39="","",Plan_List!B34)</f>
        <v>PPO 3250 - Flex</v>
      </c>
      <c r="H39">
        <f t="shared" si="2"/>
        <v>32</v>
      </c>
      <c r="I39">
        <f t="shared" si="3"/>
        <v>0</v>
      </c>
      <c r="J39">
        <f t="shared" si="4"/>
        <v>2</v>
      </c>
      <c r="K39">
        <f t="shared" si="5"/>
        <v>32</v>
      </c>
      <c r="L39">
        <f t="shared" si="6"/>
        <v>9</v>
      </c>
      <c r="M39" t="str">
        <f t="shared" si="7"/>
        <v>2932</v>
      </c>
      <c r="N39">
        <f>IF($B39="","",IF($I39,"",IF(ISNA(MATCH(INT($M39),Triple_Options_List!$D:$D,0)),0,1)))</f>
        <v>0</v>
      </c>
      <c r="O39">
        <f>IF($B39="","",SUM($N$8:N39))</f>
        <v>9</v>
      </c>
      <c r="S39" s="8" t="str">
        <f t="shared" si="12"/>
        <v/>
      </c>
      <c r="T39" t="str">
        <f t="shared" si="13"/>
        <v/>
      </c>
      <c r="U39" t="str">
        <f t="shared" si="14"/>
        <v/>
      </c>
      <c r="V39" t="str">
        <f t="shared" si="8"/>
        <v/>
      </c>
    </row>
    <row r="40" spans="2:22" x14ac:dyDescent="0.35">
      <c r="B40" s="2">
        <f t="shared" si="9"/>
        <v>33</v>
      </c>
      <c r="C40" t="str">
        <f t="shared" ref="C40:C56" si="15">IF($B40="","",Plan1)</f>
        <v>HMO 25 - Flex</v>
      </c>
      <c r="D40">
        <f t="shared" si="10"/>
        <v>2</v>
      </c>
      <c r="E40" t="str">
        <f t="shared" ref="E40:E56" si="16">IF($B40="","",Plan2)</f>
        <v>HMO 1500 - Flex</v>
      </c>
      <c r="F40">
        <f t="shared" si="11"/>
        <v>9</v>
      </c>
      <c r="G40" t="str">
        <f>IF($B40="","",Plan_List!B35)</f>
        <v>PPO HSA 2000 - Flex</v>
      </c>
      <c r="H40">
        <f t="shared" si="2"/>
        <v>33</v>
      </c>
      <c r="I40">
        <f t="shared" si="3"/>
        <v>0</v>
      </c>
      <c r="J40">
        <f t="shared" si="4"/>
        <v>2</v>
      </c>
      <c r="K40">
        <f t="shared" si="5"/>
        <v>33</v>
      </c>
      <c r="L40">
        <f t="shared" si="6"/>
        <v>9</v>
      </c>
      <c r="M40" t="str">
        <f t="shared" si="7"/>
        <v>2933</v>
      </c>
      <c r="N40">
        <f>IF($B40="","",IF($I40,"",IF(ISNA(MATCH(INT($M40),Triple_Options_List!$D:$D,0)),0,1)))</f>
        <v>0</v>
      </c>
      <c r="O40">
        <f>IF($B40="","",SUM($N$8:N40))</f>
        <v>9</v>
      </c>
      <c r="S40" s="8" t="str">
        <f t="shared" si="12"/>
        <v/>
      </c>
      <c r="T40" t="str">
        <f t="shared" si="13"/>
        <v/>
      </c>
      <c r="U40" t="str">
        <f t="shared" si="14"/>
        <v/>
      </c>
      <c r="V40" t="str">
        <f t="shared" si="8"/>
        <v/>
      </c>
    </row>
    <row r="41" spans="2:22" x14ac:dyDescent="0.35">
      <c r="B41" s="2">
        <f t="shared" si="9"/>
        <v>34</v>
      </c>
      <c r="C41" t="str">
        <f t="shared" si="15"/>
        <v>HMO 25 - Flex</v>
      </c>
      <c r="D41">
        <f t="shared" si="10"/>
        <v>2</v>
      </c>
      <c r="E41" t="str">
        <f t="shared" si="16"/>
        <v>HMO 1500 - Flex</v>
      </c>
      <c r="F41">
        <f t="shared" si="11"/>
        <v>9</v>
      </c>
      <c r="G41" t="str">
        <f>IF($B41="","",Plan_List!B36)</f>
        <v>PPO HSA 2000 with Coinsurance - Flex</v>
      </c>
      <c r="H41">
        <f t="shared" si="2"/>
        <v>34</v>
      </c>
      <c r="I41">
        <f t="shared" si="3"/>
        <v>0</v>
      </c>
      <c r="J41">
        <f t="shared" si="4"/>
        <v>2</v>
      </c>
      <c r="K41">
        <f t="shared" si="5"/>
        <v>34</v>
      </c>
      <c r="L41">
        <f t="shared" si="6"/>
        <v>9</v>
      </c>
      <c r="M41" t="str">
        <f t="shared" si="7"/>
        <v>2934</v>
      </c>
      <c r="N41">
        <f>IF($B41="","",IF($I41,"",IF(ISNA(MATCH(INT($M41),Triple_Options_List!$D:$D,0)),0,1)))</f>
        <v>0</v>
      </c>
      <c r="O41">
        <f>IF($B41="","",SUM($N$8:N41))</f>
        <v>9</v>
      </c>
      <c r="S41" s="8" t="str">
        <f t="shared" si="12"/>
        <v/>
      </c>
      <c r="T41" t="str">
        <f t="shared" si="13"/>
        <v/>
      </c>
      <c r="U41" t="str">
        <f t="shared" si="14"/>
        <v/>
      </c>
      <c r="V41" t="str">
        <f t="shared" si="8"/>
        <v/>
      </c>
    </row>
    <row r="42" spans="2:22" x14ac:dyDescent="0.35">
      <c r="B42" s="2">
        <f t="shared" si="9"/>
        <v>35</v>
      </c>
      <c r="C42" t="str">
        <f t="shared" si="15"/>
        <v>HMO 25 - Flex</v>
      </c>
      <c r="D42">
        <f t="shared" si="10"/>
        <v>2</v>
      </c>
      <c r="E42" t="str">
        <f t="shared" si="16"/>
        <v>HMO 1500 - Flex</v>
      </c>
      <c r="F42">
        <f t="shared" si="11"/>
        <v>9</v>
      </c>
      <c r="G42" t="str">
        <f>IF($B42="","",Plan_List!B37)</f>
        <v>PPO HSA 3000 - Flex</v>
      </c>
      <c r="H42">
        <f t="shared" si="2"/>
        <v>35</v>
      </c>
      <c r="I42">
        <f t="shared" si="3"/>
        <v>0</v>
      </c>
      <c r="J42">
        <f t="shared" si="4"/>
        <v>2</v>
      </c>
      <c r="K42">
        <f t="shared" si="5"/>
        <v>35</v>
      </c>
      <c r="L42">
        <f t="shared" si="6"/>
        <v>9</v>
      </c>
      <c r="M42" t="str">
        <f t="shared" si="7"/>
        <v>2935</v>
      </c>
      <c r="N42">
        <f>IF($B42="","",IF($I42,"",IF(ISNA(MATCH(INT($M42),Triple_Options_List!$D:$D,0)),0,1)))</f>
        <v>0</v>
      </c>
      <c r="O42">
        <f>IF($B42="","",SUM($N$8:N42))</f>
        <v>9</v>
      </c>
      <c r="S42" s="8" t="str">
        <f t="shared" si="12"/>
        <v/>
      </c>
      <c r="T42" t="str">
        <f t="shared" si="13"/>
        <v/>
      </c>
      <c r="U42" t="str">
        <f t="shared" si="14"/>
        <v/>
      </c>
      <c r="V42" t="str">
        <f t="shared" si="8"/>
        <v/>
      </c>
    </row>
    <row r="43" spans="2:22" x14ac:dyDescent="0.35">
      <c r="B43" s="2">
        <f t="shared" si="9"/>
        <v>36</v>
      </c>
      <c r="C43" t="str">
        <f t="shared" si="15"/>
        <v>HMO 25 - Flex</v>
      </c>
      <c r="D43">
        <f t="shared" si="10"/>
        <v>2</v>
      </c>
      <c r="E43" t="str">
        <f t="shared" si="16"/>
        <v>HMO 1500 - Flex</v>
      </c>
      <c r="F43">
        <f t="shared" si="11"/>
        <v>9</v>
      </c>
      <c r="G43" t="str">
        <f>IF($B43="","",Plan_List!B38)</f>
        <v>PPO HSA 3100 - Flex</v>
      </c>
      <c r="H43">
        <f t="shared" si="2"/>
        <v>36</v>
      </c>
      <c r="I43">
        <f t="shared" si="3"/>
        <v>0</v>
      </c>
      <c r="J43">
        <f t="shared" si="4"/>
        <v>2</v>
      </c>
      <c r="K43">
        <f t="shared" si="5"/>
        <v>36</v>
      </c>
      <c r="L43">
        <f t="shared" si="6"/>
        <v>9</v>
      </c>
      <c r="M43" t="str">
        <f t="shared" si="7"/>
        <v>2936</v>
      </c>
      <c r="N43">
        <f>IF($B43="","",IF($I43,"",IF(ISNA(MATCH(INT($M43),Triple_Options_List!$D:$D,0)),0,1)))</f>
        <v>0</v>
      </c>
      <c r="O43">
        <f>IF($B43="","",SUM($N$8:N43))</f>
        <v>9</v>
      </c>
      <c r="S43" s="8" t="str">
        <f t="shared" si="12"/>
        <v/>
      </c>
      <c r="T43" t="str">
        <f t="shared" si="13"/>
        <v/>
      </c>
      <c r="U43" t="str">
        <f t="shared" si="14"/>
        <v/>
      </c>
      <c r="V43" t="str">
        <f t="shared" si="8"/>
        <v/>
      </c>
    </row>
    <row r="44" spans="2:22" x14ac:dyDescent="0.35">
      <c r="B44" s="2">
        <f t="shared" si="9"/>
        <v>37</v>
      </c>
      <c r="C44" t="str">
        <f t="shared" si="15"/>
        <v>HMO 25 - Flex</v>
      </c>
      <c r="D44">
        <f t="shared" si="10"/>
        <v>2</v>
      </c>
      <c r="E44" t="str">
        <f t="shared" si="16"/>
        <v>HMO 1500 - Flex</v>
      </c>
      <c r="F44">
        <f t="shared" si="11"/>
        <v>9</v>
      </c>
      <c r="G44" t="str">
        <f>IF($B44="","",Plan_List!B39)</f>
        <v>PPO HSA 4500 - Flex</v>
      </c>
      <c r="H44">
        <f t="shared" si="2"/>
        <v>37</v>
      </c>
      <c r="I44">
        <f t="shared" si="3"/>
        <v>0</v>
      </c>
      <c r="J44">
        <f t="shared" si="4"/>
        <v>2</v>
      </c>
      <c r="K44">
        <f t="shared" si="5"/>
        <v>37</v>
      </c>
      <c r="L44">
        <f t="shared" si="6"/>
        <v>9</v>
      </c>
      <c r="M44" t="str">
        <f t="shared" si="7"/>
        <v>2937</v>
      </c>
      <c r="N44">
        <f>IF($B44="","",IF($I44,"",IF(ISNA(MATCH(INT($M44),Triple_Options_List!$D:$D,0)),0,1)))</f>
        <v>0</v>
      </c>
      <c r="O44">
        <f>IF($B44="","",SUM($N$8:N44))</f>
        <v>9</v>
      </c>
      <c r="S44" s="8" t="str">
        <f t="shared" si="12"/>
        <v/>
      </c>
      <c r="T44" t="str">
        <f t="shared" si="13"/>
        <v/>
      </c>
      <c r="U44" t="str">
        <f t="shared" si="14"/>
        <v/>
      </c>
      <c r="V44" t="str">
        <f t="shared" si="8"/>
        <v/>
      </c>
    </row>
    <row r="45" spans="2:22" x14ac:dyDescent="0.35">
      <c r="B45" s="2" t="str">
        <f t="shared" si="9"/>
        <v/>
      </c>
      <c r="C45" t="str">
        <f t="shared" si="15"/>
        <v/>
      </c>
      <c r="D45" t="str">
        <f t="shared" si="10"/>
        <v/>
      </c>
      <c r="E45" t="str">
        <f t="shared" si="16"/>
        <v/>
      </c>
      <c r="F45" t="str">
        <f t="shared" si="11"/>
        <v/>
      </c>
      <c r="G45" t="str">
        <f>IF($B45="","",Plan_List!B40)</f>
        <v/>
      </c>
      <c r="H45" t="str">
        <f t="shared" si="2"/>
        <v/>
      </c>
      <c r="I45" t="str">
        <f t="shared" si="3"/>
        <v/>
      </c>
      <c r="J45" t="str">
        <f t="shared" si="4"/>
        <v/>
      </c>
      <c r="K45" t="str">
        <f t="shared" si="5"/>
        <v/>
      </c>
      <c r="L45" t="str">
        <f t="shared" si="6"/>
        <v/>
      </c>
      <c r="M45" t="str">
        <f t="shared" si="7"/>
        <v/>
      </c>
      <c r="N45" t="str">
        <f>IF($B45="","",IF($I45,"",IF(ISNA(MATCH(INT($M45),Triple_Options_List!$D:$D,0)),0,1)))</f>
        <v/>
      </c>
      <c r="O45" t="str">
        <f>IF($B45="","",SUM($N$8:N45))</f>
        <v/>
      </c>
    </row>
    <row r="46" spans="2:22" x14ac:dyDescent="0.35">
      <c r="B46" s="2" t="str">
        <f t="shared" si="9"/>
        <v/>
      </c>
      <c r="C46" t="str">
        <f t="shared" si="15"/>
        <v/>
      </c>
      <c r="D46" t="str">
        <f t="shared" si="10"/>
        <v/>
      </c>
      <c r="E46" t="str">
        <f t="shared" si="16"/>
        <v/>
      </c>
      <c r="F46" t="str">
        <f t="shared" si="11"/>
        <v/>
      </c>
      <c r="G46" t="str">
        <f>IF($B46="","",Plan_List!B41)</f>
        <v/>
      </c>
      <c r="H46" t="str">
        <f t="shared" si="2"/>
        <v/>
      </c>
      <c r="I46" t="str">
        <f t="shared" si="3"/>
        <v/>
      </c>
      <c r="J46" t="str">
        <f t="shared" si="4"/>
        <v/>
      </c>
      <c r="K46" t="str">
        <f t="shared" si="5"/>
        <v/>
      </c>
      <c r="L46" t="str">
        <f t="shared" si="6"/>
        <v/>
      </c>
      <c r="M46" t="str">
        <f t="shared" si="7"/>
        <v/>
      </c>
      <c r="N46" t="str">
        <f>IF($B46="","",IF($I46,"",IF(ISNA(MATCH(INT($M46),Triple_Options_List!$D:$D,0)),0,1)))</f>
        <v/>
      </c>
      <c r="O46" t="str">
        <f>IF($B46="","",SUM($N$8:N46))</f>
        <v/>
      </c>
    </row>
    <row r="47" spans="2:22" x14ac:dyDescent="0.35">
      <c r="B47" s="2" t="str">
        <f t="shared" si="9"/>
        <v/>
      </c>
      <c r="C47" t="str">
        <f t="shared" si="15"/>
        <v/>
      </c>
      <c r="D47" t="str">
        <f t="shared" si="10"/>
        <v/>
      </c>
      <c r="E47" t="str">
        <f t="shared" si="16"/>
        <v/>
      </c>
      <c r="F47" t="str">
        <f t="shared" si="11"/>
        <v/>
      </c>
      <c r="G47" t="str">
        <f>IF($B47="","",Plan_List!B42)</f>
        <v/>
      </c>
      <c r="H47" t="str">
        <f t="shared" si="2"/>
        <v/>
      </c>
      <c r="I47" t="str">
        <f t="shared" si="3"/>
        <v/>
      </c>
      <c r="J47" t="str">
        <f t="shared" si="4"/>
        <v/>
      </c>
      <c r="K47" t="str">
        <f t="shared" si="5"/>
        <v/>
      </c>
      <c r="L47" t="str">
        <f t="shared" si="6"/>
        <v/>
      </c>
      <c r="M47" t="str">
        <f t="shared" si="7"/>
        <v/>
      </c>
      <c r="N47" t="str">
        <f>IF($B47="","",IF($I47,"",IF(ISNA(MATCH(INT($M47),Triple_Options_List!$D:$D,0)),0,1)))</f>
        <v/>
      </c>
      <c r="O47" t="str">
        <f>IF($B47="","",SUM($N$8:N47))</f>
        <v/>
      </c>
    </row>
    <row r="48" spans="2:22" x14ac:dyDescent="0.35">
      <c r="B48" s="2" t="str">
        <f t="shared" si="9"/>
        <v/>
      </c>
      <c r="C48" t="str">
        <f t="shared" si="15"/>
        <v/>
      </c>
      <c r="D48" t="str">
        <f t="shared" si="10"/>
        <v/>
      </c>
      <c r="E48" t="str">
        <f t="shared" si="16"/>
        <v/>
      </c>
      <c r="F48" t="str">
        <f t="shared" si="11"/>
        <v/>
      </c>
      <c r="G48" t="str">
        <f>IF($B48="","",Plan_List!B43)</f>
        <v/>
      </c>
      <c r="H48" t="str">
        <f t="shared" si="2"/>
        <v/>
      </c>
      <c r="I48" t="str">
        <f t="shared" si="3"/>
        <v/>
      </c>
      <c r="J48" t="str">
        <f t="shared" si="4"/>
        <v/>
      </c>
      <c r="K48" t="str">
        <f t="shared" si="5"/>
        <v/>
      </c>
      <c r="L48" t="str">
        <f t="shared" si="6"/>
        <v/>
      </c>
      <c r="M48" t="str">
        <f t="shared" si="7"/>
        <v/>
      </c>
      <c r="N48" t="str">
        <f>IF($B48="","",IF($I48,"",IF(ISNA(MATCH(INT($M48),Triple_Options_List!$D:$D,0)),0,1)))</f>
        <v/>
      </c>
      <c r="O48" t="str">
        <f>IF($B48="","",SUM($N$8:N48))</f>
        <v/>
      </c>
    </row>
    <row r="49" spans="2:15" x14ac:dyDescent="0.35">
      <c r="B49" s="2" t="str">
        <f t="shared" si="9"/>
        <v/>
      </c>
      <c r="C49" t="str">
        <f t="shared" si="15"/>
        <v/>
      </c>
      <c r="D49" t="str">
        <f t="shared" si="10"/>
        <v/>
      </c>
      <c r="E49" t="str">
        <f t="shared" si="16"/>
        <v/>
      </c>
      <c r="F49" t="str">
        <f t="shared" si="11"/>
        <v/>
      </c>
      <c r="G49" t="str">
        <f>IF($B49="","",Plan_List!B44)</f>
        <v/>
      </c>
      <c r="H49" t="str">
        <f t="shared" si="2"/>
        <v/>
      </c>
      <c r="I49" t="str">
        <f t="shared" si="3"/>
        <v/>
      </c>
      <c r="J49" t="str">
        <f t="shared" si="4"/>
        <v/>
      </c>
      <c r="K49" t="str">
        <f t="shared" si="5"/>
        <v/>
      </c>
      <c r="L49" t="str">
        <f t="shared" si="6"/>
        <v/>
      </c>
      <c r="M49" t="str">
        <f t="shared" si="7"/>
        <v/>
      </c>
      <c r="N49" t="str">
        <f>IF($B49="","",IF($I49,"",IF(ISNA(MATCH(INT($M49),Triple_Options_List!$D:$D,0)),0,1)))</f>
        <v/>
      </c>
      <c r="O49" t="str">
        <f>IF($B49="","",SUM($N$8:N49))</f>
        <v/>
      </c>
    </row>
    <row r="50" spans="2:15" x14ac:dyDescent="0.35">
      <c r="B50" s="2" t="str">
        <f t="shared" si="9"/>
        <v/>
      </c>
      <c r="C50" t="str">
        <f t="shared" si="15"/>
        <v/>
      </c>
      <c r="D50" t="str">
        <f t="shared" si="10"/>
        <v/>
      </c>
      <c r="E50" t="str">
        <f t="shared" si="16"/>
        <v/>
      </c>
      <c r="F50" t="str">
        <f t="shared" si="11"/>
        <v/>
      </c>
      <c r="G50" t="str">
        <f>IF($B50="","",Plan_List!B45)</f>
        <v/>
      </c>
      <c r="H50" t="str">
        <f t="shared" si="2"/>
        <v/>
      </c>
      <c r="I50" t="str">
        <f t="shared" si="3"/>
        <v/>
      </c>
      <c r="J50" t="str">
        <f t="shared" si="4"/>
        <v/>
      </c>
      <c r="K50" t="str">
        <f t="shared" si="5"/>
        <v/>
      </c>
      <c r="L50" t="str">
        <f t="shared" si="6"/>
        <v/>
      </c>
      <c r="M50" t="str">
        <f t="shared" si="7"/>
        <v/>
      </c>
      <c r="N50" t="str">
        <f>IF($B50="","",IF($I50,"",IF(ISNA(MATCH(INT($M50),Triple_Options_List!$D:$D,0)),0,1)))</f>
        <v/>
      </c>
      <c r="O50" t="str">
        <f>IF($B50="","",SUM($N$8:N50))</f>
        <v/>
      </c>
    </row>
    <row r="51" spans="2:15" x14ac:dyDescent="0.35">
      <c r="B51" s="2" t="str">
        <f t="shared" si="9"/>
        <v/>
      </c>
      <c r="C51" t="str">
        <f t="shared" si="15"/>
        <v/>
      </c>
      <c r="D51" t="str">
        <f t="shared" si="10"/>
        <v/>
      </c>
      <c r="E51" t="str">
        <f t="shared" si="16"/>
        <v/>
      </c>
      <c r="F51" t="str">
        <f t="shared" si="11"/>
        <v/>
      </c>
      <c r="G51" t="str">
        <f>IF($B51="","",Plan_List!B46)</f>
        <v/>
      </c>
      <c r="H51" t="str">
        <f t="shared" si="2"/>
        <v/>
      </c>
      <c r="I51" t="str">
        <f t="shared" si="3"/>
        <v/>
      </c>
      <c r="J51" t="str">
        <f t="shared" si="4"/>
        <v/>
      </c>
      <c r="K51" t="str">
        <f t="shared" si="5"/>
        <v/>
      </c>
      <c r="L51" t="str">
        <f t="shared" si="6"/>
        <v/>
      </c>
      <c r="M51" t="str">
        <f t="shared" si="7"/>
        <v/>
      </c>
      <c r="N51" t="str">
        <f>IF($B51="","",IF($I51,"",IF(ISNA(MATCH(INT($M51),Triple_Options_List!$D:$D,0)),0,1)))</f>
        <v/>
      </c>
      <c r="O51" t="str">
        <f>IF($B51="","",SUM($N$8:N51))</f>
        <v/>
      </c>
    </row>
    <row r="52" spans="2:15" x14ac:dyDescent="0.35">
      <c r="B52" s="2" t="str">
        <f t="shared" si="9"/>
        <v/>
      </c>
      <c r="C52" t="str">
        <f t="shared" si="15"/>
        <v/>
      </c>
      <c r="D52" t="str">
        <f t="shared" si="10"/>
        <v/>
      </c>
      <c r="E52" t="str">
        <f t="shared" si="16"/>
        <v/>
      </c>
      <c r="F52" t="str">
        <f t="shared" si="11"/>
        <v/>
      </c>
      <c r="G52" t="str">
        <f>IF($B52="","",Plan_List!B47)</f>
        <v/>
      </c>
      <c r="H52" t="str">
        <f t="shared" si="2"/>
        <v/>
      </c>
      <c r="I52" t="str">
        <f t="shared" si="3"/>
        <v/>
      </c>
      <c r="J52" t="str">
        <f t="shared" si="4"/>
        <v/>
      </c>
      <c r="K52" t="str">
        <f t="shared" si="5"/>
        <v/>
      </c>
      <c r="L52" t="str">
        <f t="shared" si="6"/>
        <v/>
      </c>
      <c r="M52" t="str">
        <f t="shared" si="7"/>
        <v/>
      </c>
      <c r="N52" t="str">
        <f>IF($B52="","",IF($I52,"",IF(ISNA(MATCH(INT($M52),Triple_Options_List!$D:$D,0)),0,1)))</f>
        <v/>
      </c>
      <c r="O52" t="str">
        <f>IF($B52="","",SUM($N$8:N52))</f>
        <v/>
      </c>
    </row>
    <row r="53" spans="2:15" x14ac:dyDescent="0.35">
      <c r="B53" s="2" t="str">
        <f t="shared" si="9"/>
        <v/>
      </c>
      <c r="C53" t="str">
        <f t="shared" si="15"/>
        <v/>
      </c>
      <c r="D53" t="str">
        <f t="shared" si="10"/>
        <v/>
      </c>
      <c r="E53" t="str">
        <f t="shared" si="16"/>
        <v/>
      </c>
      <c r="F53" t="str">
        <f t="shared" si="11"/>
        <v/>
      </c>
      <c r="G53" t="str">
        <f>IF($B53="","",Plan_List!B48)</f>
        <v/>
      </c>
      <c r="H53" t="str">
        <f t="shared" si="2"/>
        <v/>
      </c>
      <c r="I53" t="str">
        <f t="shared" si="3"/>
        <v/>
      </c>
      <c r="J53" t="str">
        <f t="shared" si="4"/>
        <v/>
      </c>
      <c r="K53" t="str">
        <f t="shared" si="5"/>
        <v/>
      </c>
      <c r="L53" t="str">
        <f t="shared" si="6"/>
        <v/>
      </c>
      <c r="M53" t="str">
        <f t="shared" si="7"/>
        <v/>
      </c>
      <c r="N53" t="str">
        <f>IF($B53="","",IF($I53,"",IF(ISNA(MATCH(INT($M53),Triple_Options_List!$D:$D,0)),0,1)))</f>
        <v/>
      </c>
      <c r="O53" t="str">
        <f>IF($B53="","",SUM($N$8:N53))</f>
        <v/>
      </c>
    </row>
    <row r="54" spans="2:15" x14ac:dyDescent="0.35">
      <c r="B54" s="2" t="str">
        <f t="shared" si="9"/>
        <v/>
      </c>
      <c r="C54" t="str">
        <f t="shared" si="15"/>
        <v/>
      </c>
      <c r="D54" t="str">
        <f t="shared" si="10"/>
        <v/>
      </c>
      <c r="E54" t="str">
        <f t="shared" si="16"/>
        <v/>
      </c>
      <c r="F54" t="str">
        <f t="shared" si="11"/>
        <v/>
      </c>
      <c r="G54" t="str">
        <f>IF($B54="","",Plan_List!B49)</f>
        <v/>
      </c>
      <c r="H54" t="str">
        <f t="shared" si="2"/>
        <v/>
      </c>
      <c r="I54" t="str">
        <f t="shared" si="3"/>
        <v/>
      </c>
      <c r="J54" t="str">
        <f t="shared" si="4"/>
        <v/>
      </c>
      <c r="K54" t="str">
        <f t="shared" si="5"/>
        <v/>
      </c>
      <c r="L54" t="str">
        <f t="shared" si="6"/>
        <v/>
      </c>
      <c r="M54" t="str">
        <f t="shared" si="7"/>
        <v/>
      </c>
      <c r="N54" t="str">
        <f>IF($B54="","",IF($I54,"",IF(ISNA(MATCH(INT($M54),Triple_Options_List!$D:$D,0)),0,1)))</f>
        <v/>
      </c>
      <c r="O54" t="str">
        <f>IF($B54="","",SUM($N$8:N54))</f>
        <v/>
      </c>
    </row>
    <row r="55" spans="2:15" x14ac:dyDescent="0.35">
      <c r="B55" s="2" t="str">
        <f t="shared" si="9"/>
        <v/>
      </c>
      <c r="C55" t="str">
        <f t="shared" si="15"/>
        <v/>
      </c>
      <c r="D55" t="str">
        <f t="shared" si="10"/>
        <v/>
      </c>
      <c r="E55" t="str">
        <f t="shared" si="16"/>
        <v/>
      </c>
      <c r="F55" t="str">
        <f t="shared" si="11"/>
        <v/>
      </c>
      <c r="G55" t="str">
        <f>IF($B55="","",Plan_List!B50)</f>
        <v/>
      </c>
      <c r="H55" t="str">
        <f t="shared" si="2"/>
        <v/>
      </c>
      <c r="I55" t="str">
        <f t="shared" si="3"/>
        <v/>
      </c>
      <c r="J55" t="str">
        <f t="shared" si="4"/>
        <v/>
      </c>
      <c r="K55" t="str">
        <f t="shared" si="5"/>
        <v/>
      </c>
      <c r="L55" t="str">
        <f t="shared" si="6"/>
        <v/>
      </c>
      <c r="M55" t="str">
        <f t="shared" si="7"/>
        <v/>
      </c>
      <c r="N55" t="str">
        <f>IF($B55="","",IF($I55,"",IF(ISNA(MATCH(INT($M55),Triple_Options_List!$D:$D,0)),0,1)))</f>
        <v/>
      </c>
      <c r="O55" t="str">
        <f>IF($B55="","",SUM($N$8:N55))</f>
        <v/>
      </c>
    </row>
    <row r="56" spans="2:15" x14ac:dyDescent="0.35">
      <c r="B56" s="2" t="str">
        <f t="shared" si="9"/>
        <v/>
      </c>
      <c r="C56" t="str">
        <f t="shared" si="15"/>
        <v/>
      </c>
      <c r="D56" t="str">
        <f t="shared" si="10"/>
        <v/>
      </c>
      <c r="E56" t="str">
        <f t="shared" si="16"/>
        <v/>
      </c>
      <c r="F56" t="str">
        <f t="shared" si="11"/>
        <v/>
      </c>
      <c r="G56" t="str">
        <f>IF($B56="","",Plan_List!B51)</f>
        <v/>
      </c>
      <c r="H56" t="str">
        <f t="shared" si="2"/>
        <v/>
      </c>
      <c r="I56" t="str">
        <f t="shared" si="3"/>
        <v/>
      </c>
      <c r="J56" t="str">
        <f t="shared" si="4"/>
        <v/>
      </c>
      <c r="K56" t="str">
        <f t="shared" si="5"/>
        <v/>
      </c>
      <c r="L56" t="str">
        <f t="shared" si="6"/>
        <v/>
      </c>
      <c r="M56" t="str">
        <f t="shared" si="7"/>
        <v/>
      </c>
      <c r="N56" t="str">
        <f>IF($B56="","",IF($I56,"",IF(ISNA(MATCH(INT($M56),Triple_Options_List!$D:$D,0)),0,1)))</f>
        <v/>
      </c>
      <c r="O56" t="str">
        <f>IF($B56="","",SUM($N$8:N56))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Triple_Options_List</vt:lpstr>
      <vt:lpstr>Dual_Options_List</vt:lpstr>
      <vt:lpstr>Plan_List</vt:lpstr>
      <vt:lpstr>Main</vt:lpstr>
      <vt:lpstr>Create_Dual_Combos</vt:lpstr>
      <vt:lpstr>Create_Triple_Combos</vt:lpstr>
      <vt:lpstr>Max_Dual</vt:lpstr>
      <vt:lpstr>Max_Triple</vt:lpstr>
      <vt:lpstr>Plan_Options</vt:lpstr>
      <vt:lpstr>Plan1</vt:lpstr>
      <vt:lpstr>Plan2</vt:lpstr>
      <vt:lpstr>Main!Print_Area</vt:lpstr>
      <vt:lpstr>Main!Print_Titles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Escobar, Ruben</dc:creator>
  <cp:lastModifiedBy>Carrozza, John</cp:lastModifiedBy>
  <dcterms:created xsi:type="dcterms:W3CDTF">2018-05-30T13:22:52Z</dcterms:created>
  <dcterms:modified xsi:type="dcterms:W3CDTF">2018-11-01T19:41:22Z</dcterms:modified>
</cp:coreProperties>
</file>